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Harmonogram" sheetId="1" state="visible" r:id="rId2"/>
    <sheet name="Finance-měsíční" sheetId="2" state="visible" r:id="rId3"/>
    <sheet name="Měsíční finanční průběh" sheetId="3" state="hidden" r:id="rId4"/>
    <sheet name="Součtový finanční průběh" sheetId="4" state="hidden" r:id="rId5"/>
    <sheet name="Graf-hodnoty" sheetId="5" state="hidden" r:id="rId6"/>
  </sheets>
  <definedNames>
    <definedName function="false" hidden="false" localSheetId="1" name="_xlnm.Print_Area" vbProcedure="false">'Finance-měsíční'!$A$1:$AD$44</definedName>
    <definedName function="false" hidden="false" localSheetId="0" name="_xlnm.Print_Area" vbProcedure="false">Harmonogram!$A$1:$CM$44</definedName>
    <definedName function="false" hidden="false" name="cisloobjektu" vbProcedure="false">#ref!</definedName>
    <definedName function="false" hidden="false" name="cislostavby" vbProcedure="false">#ref!</definedName>
    <definedName function="false" hidden="false" name="Datum" vbProcedure="false">#ref!</definedName>
    <definedName function="false" hidden="false" name="Dil" vbProcedure="false">#ref!</definedName>
    <definedName function="false" hidden="false" name="Dodavka" vbProcedure="false">#ref!</definedName>
    <definedName function="false" hidden="false" name="Dodavka0" vbProcedure="false">#ref!</definedName>
    <definedName function="false" hidden="false" name="HSV" vbProcedure="false">#ref!</definedName>
    <definedName function="false" hidden="false" name="HSV0" vbProcedure="false">#ref!</definedName>
    <definedName function="false" hidden="false" name="HZS" vbProcedure="false">#ref!</definedName>
    <definedName function="false" hidden="false" name="HZS0" vbProcedure="false">#ref!</definedName>
    <definedName function="false" hidden="false" name="JKSO" vbProcedure="false">#ref!</definedName>
    <definedName function="false" hidden="false" name="MJ" vbProcedure="false">#ref!</definedName>
    <definedName function="false" hidden="false" name="Mont" vbProcedure="false">#ref!</definedName>
    <definedName function="false" hidden="false" name="Montaz0" vbProcedure="false">#ref!</definedName>
    <definedName function="false" hidden="false" name="NazevDilu" vbProcedure="false">#ref!</definedName>
    <definedName function="false" hidden="false" name="nazevobjektu" vbProcedure="false">#ref!</definedName>
    <definedName function="false" hidden="false" name="nazevstavby" vbProcedure="false">#ref!</definedName>
    <definedName function="false" hidden="false" name="PocetMJ" vbProcedure="false">#ref!</definedName>
    <definedName function="false" hidden="false" name="Poznamka" vbProcedure="false">#ref!</definedName>
    <definedName function="false" hidden="false" name="Projektant" vbProcedure="false">#ref!</definedName>
    <definedName function="false" hidden="false" name="PSV" vbProcedure="false">#ref!</definedName>
    <definedName function="false" hidden="false" name="PSV0" vbProcedure="false">#ref!</definedName>
    <definedName function="false" hidden="false" name="SloupecCC" vbProcedure="false">#ref!</definedName>
    <definedName function="false" hidden="false" name="SloupecCisloPol" vbProcedure="false">#ref!</definedName>
    <definedName function="false" hidden="false" name="SloupecJC" vbProcedure="false">#ref!</definedName>
    <definedName function="false" hidden="false" name="SloupecMJ" vbProcedure="false">#ref!</definedName>
    <definedName function="false" hidden="false" name="SloupecMnozstvi" vbProcedure="false">#ref!</definedName>
    <definedName function="false" hidden="false" name="SloupecNazPol" vbProcedure="false">#ref!</definedName>
    <definedName function="false" hidden="false" name="SloupecPC" vbProcedure="false">#ref!</definedName>
    <definedName function="false" hidden="false" name="StavbaCislo" vbProcedure="false">Harmonogram!$D$1</definedName>
    <definedName function="false" hidden="false" name="StavbaNazev" vbProcedure="false">Harmonogram!$E$1</definedName>
    <definedName function="false" hidden="false" name="Typ" vbProcedure="false">#ref!</definedName>
    <definedName function="false" hidden="false" name="VRN" vbProcedure="false">#ref!</definedName>
    <definedName function="false" hidden="false" name="VRNKc" vbProcedure="false">#ref!</definedName>
    <definedName function="false" hidden="false" name="VRNnazev" vbProcedure="false">#ref!</definedName>
    <definedName function="false" hidden="false" name="VRNproc" vbProcedure="false">#ref!</definedName>
    <definedName function="false" hidden="false" name="VRNzakl" vbProcedure="false">#ref!</definedName>
    <definedName function="false" hidden="false" name="Zakazka" vbProcedure="false">#ref!</definedName>
    <definedName function="false" hidden="false" name="Zaklad22" vbProcedure="false">#ref!</definedName>
    <definedName function="false" hidden="false" name="Zaklad5" vbProcedure="false">#ref!</definedName>
    <definedName function="false" hidden="false" name="ZhotovitelMisto" vbProcedure="false">Harmonogram!$C$5</definedName>
    <definedName function="false" hidden="false" name="ZhotovitelMisto2" vbProcedure="false">'Finance-měsíční'!$C$5</definedName>
    <definedName function="false" hidden="false" name="ZhotovitelNazev" vbProcedure="false">Harmonogram!$C$3</definedName>
    <definedName function="false" hidden="false" name="ZhotovitelNazev2" vbProcedure="false">'Finance-měsíční'!$C$3</definedName>
    <definedName function="false" hidden="false" name="ZhotovitelPSC" vbProcedure="false">Harmonogram!$B$5</definedName>
    <definedName function="false" hidden="false" name="ZhotovitelPSC2" vbProcedure="false">'Finance-měsíční'!$B$5</definedName>
    <definedName function="false" hidden="false" name="ZhotovitelUlice" vbProcedure="false">Harmonogram!$C$4</definedName>
    <definedName function="false" hidden="false" name="ZhotovitelUlice2" vbProcedure="false">'Finance-měsíční'!$C$4</definedName>
    <definedName function="false" hidden="false" localSheetId="0" name="Objednatel" vbProcedure="false">Harmonogram!$F$3</definedName>
    <definedName function="false" hidden="false" localSheetId="0" name="Print_Area" vbProcedure="false">Harmonogram!$A$1:$I$8</definedName>
    <definedName function="false" hidden="false" localSheetId="0" name="Print_Titles" vbProcedure="false">Harmonogram!$7:$8</definedName>
    <definedName function="false" hidden="false" localSheetId="0" name="Zhotovitel" vbProcedure="false">Harmonogram!$B$3</definedName>
    <definedName function="false" hidden="false" localSheetId="0" name="_xlnm.Print_Area" vbProcedure="false">Harmonogram!$A$1:$CM$44</definedName>
    <definedName function="false" hidden="false" localSheetId="1" name="Objednatel" vbProcedure="false">'Finance-měsíční'!$F$3</definedName>
    <definedName function="false" hidden="false" localSheetId="1" name="Print_Area" vbProcedure="false">'Finance-měsíční'!$A$1:$K$8</definedName>
    <definedName function="false" hidden="false" localSheetId="1" name="Print_Titles" vbProcedure="false">'Finance-měsíční'!$7:$8</definedName>
    <definedName function="false" hidden="false" localSheetId="1" name="Zhotovitel" vbProcedure="false">'Finance-měsíční'!$B$3</definedName>
    <definedName function="false" hidden="false" localSheetId="1" name="_xlnm.Print_Area" vbProcedure="false">'Finance-měsíční'!$A$1:$AD$44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<sst xmlns="http://schemas.openxmlformats.org/spreadsheetml/2006/main" count="214" uniqueCount="138">
  <si>
    <t>2018/021</t>
  </si>
  <si>
    <t>Kanalizace Sýkořice</t>
  </si>
  <si>
    <t>Harmonogram stavby - Kanalizace Sýkořice 2020-2021</t>
  </si>
  <si>
    <t>Zhotovitel : </t>
  </si>
  <si>
    <t>EVT Stavby s.r.o.</t>
  </si>
  <si>
    <t>V Zahrádkách 2155/3</t>
  </si>
  <si>
    <t>56802</t>
  </si>
  <si>
    <t>Svitavy</t>
  </si>
  <si>
    <t>Číslo</t>
  </si>
  <si>
    <t>Název</t>
  </si>
  <si>
    <t>Začátek činnosti</t>
  </si>
  <si>
    <t>Konec činnosti</t>
  </si>
  <si>
    <t>Cena (Kč)</t>
  </si>
  <si>
    <t>Nh</t>
  </si>
  <si>
    <t>Počet prac. dní</t>
  </si>
  <si>
    <t>Prům. počet prac.</t>
  </si>
  <si>
    <t>březen 2020</t>
  </si>
  <si>
    <t>duben 2020</t>
  </si>
  <si>
    <t>květen 2020</t>
  </si>
  <si>
    <t>červen 2020</t>
  </si>
  <si>
    <t>červenec 2020</t>
  </si>
  <si>
    <t>srpen 2020</t>
  </si>
  <si>
    <t>září 2020</t>
  </si>
  <si>
    <t>říjen 2020</t>
  </si>
  <si>
    <t>listopad 2020</t>
  </si>
  <si>
    <t>prosinec 2020</t>
  </si>
  <si>
    <t>leden 2021</t>
  </si>
  <si>
    <t>únor 2021</t>
  </si>
  <si>
    <t>březen 2021</t>
  </si>
  <si>
    <t>duben 2021</t>
  </si>
  <si>
    <t>květen 2021</t>
  </si>
  <si>
    <t>červen 2021</t>
  </si>
  <si>
    <t>červenec 2021</t>
  </si>
  <si>
    <t>srpen 2021</t>
  </si>
  <si>
    <t>září 2021</t>
  </si>
  <si>
    <t>říjen 2021</t>
  </si>
  <si>
    <t>listopad 2021</t>
  </si>
  <si>
    <t>2020-2021</t>
  </si>
  <si>
    <t>01 - SO 01</t>
  </si>
  <si>
    <t>Liniová stavba gravitační kanalizace</t>
  </si>
  <si>
    <t>DSO 01.2</t>
  </si>
  <si>
    <t>Kanalizační přípojky splaškové gravitační kanalizace - veřejná část</t>
  </si>
  <si>
    <t>SO 02</t>
  </si>
  <si>
    <t>Liniová stavba výtlaků</t>
  </si>
  <si>
    <t>DSO 02.1</t>
  </si>
  <si>
    <t>Kanalizační přípojky splaškové tlakové kanalizace - veřejná část</t>
  </si>
  <si>
    <t>SO 03</t>
  </si>
  <si>
    <t>Čerpací stanice ČS1, ČS2, ČS3, ČS4, ČS5, ČS6</t>
  </si>
  <si>
    <t>SO 04.1</t>
  </si>
  <si>
    <t>Přípojka NN pro ČS1</t>
  </si>
  <si>
    <t>SO 04.2</t>
  </si>
  <si>
    <t>Přípojka NN pro ČS2</t>
  </si>
  <si>
    <t>SO 04.3</t>
  </si>
  <si>
    <t>Přípojka NN pro ČS3</t>
  </si>
  <si>
    <t>SO 04.4</t>
  </si>
  <si>
    <t>Přípojka NN pro ČS4</t>
  </si>
  <si>
    <t>SO 04.5</t>
  </si>
  <si>
    <t>Přípojka NN pro ČS5</t>
  </si>
  <si>
    <t>SO 04.6</t>
  </si>
  <si>
    <t>Přípojka NN pro ČS6</t>
  </si>
  <si>
    <t>PS 01.1</t>
  </si>
  <si>
    <t>Čerpací stanice ČS1 - strojní část</t>
  </si>
  <si>
    <t>PS 01.2</t>
  </si>
  <si>
    <t>Čerpací stanice ČS2 - strojní část</t>
  </si>
  <si>
    <t>PS 01.3</t>
  </si>
  <si>
    <t>Čerpací stanice ČS3 - strojní část</t>
  </si>
  <si>
    <t>PS 01.4</t>
  </si>
  <si>
    <t>Čerpací stanice ČS4 - strojní část</t>
  </si>
  <si>
    <t>PS 01.5</t>
  </si>
  <si>
    <t>Čerpací stanice ČS5 - strojní část</t>
  </si>
  <si>
    <t>PS 01.6</t>
  </si>
  <si>
    <t>Čerpací stanice ČS6 - strojní část</t>
  </si>
  <si>
    <t>PS 02.1</t>
  </si>
  <si>
    <t>Čerpací stanice ČS1 - elektročást, motorové rozvody, MaR</t>
  </si>
  <si>
    <t>PS 02.2</t>
  </si>
  <si>
    <t>Čerpací stanice ČS2 - elektročást, motorové rozvody, MaR</t>
  </si>
  <si>
    <t>PS 02.3</t>
  </si>
  <si>
    <t>Čerpací stanice ČS3 - elektročást, motorové rozvody, MaR</t>
  </si>
  <si>
    <t>PS 02.4</t>
  </si>
  <si>
    <t>Čerpací stanice ČS4 - elektročást, motorové rozvody, MaR</t>
  </si>
  <si>
    <t>PS 02.5</t>
  </si>
  <si>
    <t>Čerpací stanice ČS5 - elektročást, motorové rozvody, MaR</t>
  </si>
  <si>
    <t>PS 02.6</t>
  </si>
  <si>
    <t>Čerpací stanice ČS6 - elektročást, motorové rozvody, MaR</t>
  </si>
  <si>
    <t>VON</t>
  </si>
  <si>
    <t>Celkekm za měsíc</t>
  </si>
  <si>
    <t>Cena za rok</t>
  </si>
  <si>
    <t>Cena za stavbu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</si>
  <si>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</si>
  <si>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</si>
  <si>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</si>
  <si>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</si>
  <si>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</si>
  <si>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</si>
  <si>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</si>
  <si>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</si>
  <si>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</si>
  <si>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</si>
  <si>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leden</t>
  </si>
  <si>
    <t>únor</t>
  </si>
  <si>
    <t>02</t>
  </si>
  <si>
    <t>03</t>
  </si>
  <si>
    <t>04</t>
  </si>
  <si>
    <t>05</t>
  </si>
  <si>
    <t>06</t>
  </si>
  <si>
    <t>Přípojky NN pro ČS I, ČS II, ČS III, ČS IV, ČS V, ČS VI</t>
  </si>
  <si>
    <t>04.2</t>
  </si>
  <si>
    <t>04.3</t>
  </si>
  <si>
    <t>04.4</t>
  </si>
  <si>
    <t>04.5</t>
  </si>
  <si>
    <t>04.6</t>
  </si>
  <si>
    <t>07</t>
  </si>
  <si>
    <t>Čerpací stanice ČS I, ČS II, ČS III, ČS IV, ČS V, ČS VI - Strojní část</t>
  </si>
  <si>
    <t>08</t>
  </si>
  <si>
    <t>Čerpací stanice ČS I, ČS II, ČS III, ČS IV, ČS V, ČS VI - Elektročást, motorové rozvody, MaR</t>
  </si>
  <si>
    <t>09</t>
  </si>
  <si>
    <t>Cena za měsíc</t>
  </si>
  <si>
    <t>2020 březen</t>
  </si>
  <si>
    <t>2020 duben</t>
  </si>
  <si>
    <t>2020 květen</t>
  </si>
  <si>
    <t>2020 červen</t>
  </si>
  <si>
    <t>2020 červenec</t>
  </si>
  <si>
    <t>2020 srpen</t>
  </si>
  <si>
    <t>2020 září</t>
  </si>
  <si>
    <t>2020 říjen</t>
  </si>
  <si>
    <t>2020 listopad</t>
  </si>
  <si>
    <t>2020 prosinec</t>
  </si>
  <si>
    <t>2021 leden</t>
  </si>
  <si>
    <t>2021 únor</t>
  </si>
  <si>
    <t>2021 březen</t>
  </si>
  <si>
    <t>2021 duben</t>
  </si>
  <si>
    <t>2021 květen</t>
  </si>
  <si>
    <t>2021 červen</t>
  </si>
  <si>
    <t>2021 červenec</t>
  </si>
  <si>
    <t>2021 srpen</t>
  </si>
  <si>
    <t>2021 září</t>
  </si>
  <si>
    <t>2021 říjen</t>
  </si>
  <si>
    <t>2021 listopad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</si>
</sst>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D/M/YYYY"/>
  </numFmts>
  <fonts count="14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name val="Arial CE"/>
      <family val="2"/>
      <charset val="238"/>
    </font>
    <font>
      <b val="true"/>
      <sz val="14"/>
      <color rgb="FFFFFFFF"/>
      <name val="Arial CE"/>
      <family val="2"/>
      <charset val="238"/>
    </font>
    <font>
      <b val="true"/>
      <sz val="14"/>
      <name val="Arial CE"/>
      <family val="2"/>
      <charset val="238"/>
    </font>
    <font>
      <sz val="10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b val="true"/>
      <sz val="10"/>
      <name val="Arial CE"/>
      <family val="2"/>
      <charset val="238"/>
    </font>
    <font>
      <b val="true"/>
      <sz val="12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7375D"/>
        <bgColor rgb="FF333333"/>
      </patternFill>
    </fill>
    <fill>
      <patternFill patternType="solid">
        <fgColor rgb="FF538ED5"/>
        <bgColor rgb="FF666699"/>
      </patternFill>
    </fill>
  </fills>
  <borders count="53">
    <border diagonalUp="false" diagonalDown="false">
      <left/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/>
      <top style="thin">
        <color rgb="FFFFFFFF"/>
      </top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>
        <color rgb="FFFFFFFF"/>
      </bottom>
      <diagonal/>
    </border>
    <border diagonalUp="false" diagonalDown="false">
      <left/>
      <right style="medium"/>
      <top style="medium"/>
      <bottom style="medium">
        <color rgb="FFFFFFFF"/>
      </bottom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medium">
        <color rgb="FFFFFFFF"/>
      </top>
      <bottom/>
      <diagonal/>
    </border>
    <border diagonalUp="false" diagonalDown="false">
      <left/>
      <right/>
      <top style="medium">
        <color rgb="FFFFFFFF"/>
      </top>
      <bottom/>
      <diagonal/>
    </border>
    <border diagonalUp="false" diagonalDown="false">
      <left/>
      <right style="medium"/>
      <top style="medium">
        <color rgb="FFFFFFFF"/>
      </top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>
        <color rgb="FFFFFFFF"/>
      </top>
      <bottom style="medium">
        <color rgb="FFFFFFFF"/>
      </bottom>
      <diagonal/>
    </border>
    <border diagonalUp="false" diagonalDown="false">
      <left/>
      <right/>
      <top style="medium">
        <color rgb="FFFFFFFF"/>
      </top>
      <bottom style="medium">
        <color rgb="FFFFFFFF"/>
      </bottom>
      <diagonal/>
    </border>
    <border diagonalUp="false" diagonalDown="false">
      <left/>
      <right style="medium"/>
      <top style="medium">
        <color rgb="FFFFFFFF"/>
      </top>
      <bottom style="medium">
        <color rgb="FFFFFFFF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8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0" fillId="2" borderId="0" xfId="0" applyFont="false" applyBorder="true" applyAlignment="true" applyProtection="false">
      <alignment horizontal="center" vertical="center" textRotation="0" wrapText="true" indent="0" shrinkToFit="tru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true" indent="0" shrinkToFit="true"/>
      <protection locked="true" hidden="false"/>
    </xf>
    <xf numFmtId="166" fontId="4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37" xfId="0" applyFont="false" applyBorder="true" applyAlignment="true" applyProtection="false">
      <alignment horizontal="center" vertical="center" textRotation="0" wrapText="true" indent="0" shrinkToFit="true"/>
      <protection locked="true" hidden="false"/>
    </xf>
    <xf numFmtId="166" fontId="0" fillId="2" borderId="8" xfId="0" applyFont="false" applyBorder="true" applyAlignment="true" applyProtection="false">
      <alignment horizontal="center" vertical="center" textRotation="0" wrapText="true" indent="0" shrinkToFit="true"/>
      <protection locked="true" hidden="false"/>
    </xf>
    <xf numFmtId="166" fontId="10" fillId="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4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4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38ED5"/>
      <rgbColor rgb="FF33CCCC"/>
      <rgbColor rgb="FF99CC00"/>
      <rgbColor rgb="FFFFCC00"/>
      <rgbColor rgb="FFFF9900"/>
      <rgbColor rgb="FFFF6600"/>
      <rgbColor rgb="FF666699"/>
      <rgbColor rgb="FF969696"/>
      <rgbColor rgb="FF17375D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 sz="1200">
                <a:solidFill>
                  <a:srgbClr val="000000"/>
                </a:solidFill>
                <a:latin typeface="Arial"/>
                <a:ea typeface="Arial"/>
              </a:rPr>
              <a:t>Finanční harmonogram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dLbls>
            <c:spPr>
              <a:ln w="25560">
                <a:solidFill>
                  <a:srgbClr val="-1"/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</c:dLbls>
          <c:cat>
            <c:strRef>
              <c:f>'Graf-hodnoty'!$A$2:$A$22</c:f>
              <c:strCache>
                <c:ptCount val="21"/>
                <c:pt idx="0">
                  <c:v>2020 březen</c:v>
                </c:pt>
                <c:pt idx="1">
                  <c:v>2020 duben</c:v>
                </c:pt>
                <c:pt idx="2">
                  <c:v>2020 květen</c:v>
                </c:pt>
                <c:pt idx="3">
                  <c:v>2020 červen</c:v>
                </c:pt>
                <c:pt idx="4">
                  <c:v>2020 červenec</c:v>
                </c:pt>
                <c:pt idx="5">
                  <c:v>2020 srpen</c:v>
                </c:pt>
                <c:pt idx="6">
                  <c:v>2020 září</c:v>
                </c:pt>
                <c:pt idx="7">
                  <c:v>2020 říjen</c:v>
                </c:pt>
                <c:pt idx="8">
                  <c:v>2020 listopad</c:v>
                </c:pt>
                <c:pt idx="9">
                  <c:v>2020 prosinec</c:v>
                </c:pt>
                <c:pt idx="10">
                  <c:v>2021 leden</c:v>
                </c:pt>
                <c:pt idx="11">
                  <c:v>2021 únor</c:v>
                </c:pt>
                <c:pt idx="12">
                  <c:v>2021 březen</c:v>
                </c:pt>
                <c:pt idx="13">
                  <c:v>2021 duben</c:v>
                </c:pt>
                <c:pt idx="14">
                  <c:v>2021 květen</c:v>
                </c:pt>
                <c:pt idx="15">
                  <c:v>2021 červen</c:v>
                </c:pt>
                <c:pt idx="16">
                  <c:v>2021 červenec</c:v>
                </c:pt>
                <c:pt idx="17">
                  <c:v>2021 srpen</c:v>
                </c:pt>
                <c:pt idx="18">
                  <c:v>2021 září</c:v>
                </c:pt>
                <c:pt idx="19">
                  <c:v>2021 říjen</c:v>
                </c:pt>
                <c:pt idx="20">
                  <c:v>2021 listopad</c:v>
                </c:pt>
              </c:strCache>
            </c:strRef>
          </c:cat>
          <c:val>
            <c:numRef>
              <c:f>'Graf-hodnoty'!$B$2:$B$22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50"/>
        <c:overlap val="0"/>
        <c:axId val="98201796"/>
        <c:axId val="96248477"/>
      </c:barChart>
      <c:catAx>
        <c:axId val="982017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96248477"/>
        <c:crosses val="autoZero"/>
        <c:auto val="1"/>
        <c:lblAlgn val="ctr"/>
        <c:lblOffset val="100"/>
      </c:catAx>
      <c:valAx>
        <c:axId val="96248477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98201796"/>
        <c:crosses val="autoZero"/>
      </c:valAx>
      <c:spPr>
        <a:noFill/>
        <a:ln w="12600">
          <a:solidFill>
            <a:srgbClr val="808080"/>
          </a:solidFill>
          <a:round/>
        </a:ln>
      </c:spPr>
    </c:plotArea>
    <c:plotVisOnly val="1"/>
  </c:chart>
  <c:spPr>
    <a:noFill/>
    <a:ln w="936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 sz="1200">
                <a:solidFill>
                  <a:srgbClr val="000000"/>
                </a:solidFill>
                <a:latin typeface="Arial"/>
                <a:ea typeface="Arial"/>
              </a:rPr>
              <a:t>Součtový finanční harmonogram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solidFill>
              <a:srgbClr val="0000ff"/>
            </a:solidFill>
            <a:ln w="38160">
              <a:solidFill>
                <a:srgbClr val="0000ff"/>
              </a:solidFill>
              <a:round/>
            </a:ln>
          </c:spPr>
          <c:dLbls>
            <c:spPr>
              <a:ln w="25560">
                <a:solidFill>
                  <a:srgbClr val="-1"/>
                </a:solidFill>
              </a:ln>
            </c:spPr>
            <c:dLblPos val="r"/>
            <c:showLegendKey val="0"/>
            <c:showVal val="1"/>
            <c:showCatName val="0"/>
            <c:showSerName val="0"/>
            <c:showPercent val="0"/>
          </c:dLbls>
          <c:cat>
            <c:strRef>
              <c:f>'Graf-hodnoty'!$A$2:$A$22</c:f>
              <c:strCache>
                <c:ptCount val="21"/>
                <c:pt idx="0">
                  <c:v>2020 březen</c:v>
                </c:pt>
                <c:pt idx="1">
                  <c:v>2020 duben</c:v>
                </c:pt>
                <c:pt idx="2">
                  <c:v>2020 květen</c:v>
                </c:pt>
                <c:pt idx="3">
                  <c:v>2020 červen</c:v>
                </c:pt>
                <c:pt idx="4">
                  <c:v>2020 červenec</c:v>
                </c:pt>
                <c:pt idx="5">
                  <c:v>2020 srpen</c:v>
                </c:pt>
                <c:pt idx="6">
                  <c:v>2020 září</c:v>
                </c:pt>
                <c:pt idx="7">
                  <c:v>2020 říjen</c:v>
                </c:pt>
                <c:pt idx="8">
                  <c:v>2020 listopad</c:v>
                </c:pt>
                <c:pt idx="9">
                  <c:v>2020 prosinec</c:v>
                </c:pt>
                <c:pt idx="10">
                  <c:v>2021 leden</c:v>
                </c:pt>
                <c:pt idx="11">
                  <c:v>2021 únor</c:v>
                </c:pt>
                <c:pt idx="12">
                  <c:v>2021 březen</c:v>
                </c:pt>
                <c:pt idx="13">
                  <c:v>2021 duben</c:v>
                </c:pt>
                <c:pt idx="14">
                  <c:v>2021 květen</c:v>
                </c:pt>
                <c:pt idx="15">
                  <c:v>2021 červen</c:v>
                </c:pt>
                <c:pt idx="16">
                  <c:v>2021 červenec</c:v>
                </c:pt>
                <c:pt idx="17">
                  <c:v>2021 srpen</c:v>
                </c:pt>
                <c:pt idx="18">
                  <c:v>2021 září</c:v>
                </c:pt>
                <c:pt idx="19">
                  <c:v>2021 říjen</c:v>
                </c:pt>
                <c:pt idx="20">
                  <c:v>2021 listopad</c:v>
                </c:pt>
              </c:strCache>
            </c:strRef>
          </c:cat>
          <c:val>
            <c:numRef>
              <c:f>'Graf-hodnoty'!$C$2:$C$22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0"/>
        <c:axId val="93516784"/>
        <c:axId val="90112218"/>
      </c:lineChart>
      <c:catAx>
        <c:axId val="93516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90112218"/>
        <c:crosses val="autoZero"/>
        <c:auto val="1"/>
        <c:lblAlgn val="ctr"/>
        <c:lblOffset val="100"/>
      </c:catAx>
      <c:valAx>
        <c:axId val="90112218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93516784"/>
        <c:crosses val="autoZero"/>
      </c:valAx>
      <c:spPr>
        <a:noFill/>
        <a:ln w="12600">
          <a:solidFill>
            <a:srgbClr val="808080"/>
          </a:solidFill>
          <a:round/>
        </a:ln>
      </c:spPr>
    </c:plotArea>
    <c:plotVisOnly val="1"/>
  </c:chart>
  <c:spPr>
    <a:noFill/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15</xdr:col>
      <xdr:colOff>140400</xdr:colOff>
      <xdr:row>34</xdr:row>
      <xdr:rowOff>93960</xdr:rowOff>
    </xdr:to>
    <xdr:graphicFrame>
      <xdr:nvGraphicFramePr>
        <xdr:cNvPr id="0" name="Graf 1"/>
        <xdr:cNvGraphicFramePr/>
      </xdr:nvGraphicFramePr>
      <xdr:xfrm>
        <a:off x="27000" y="0"/>
        <a:ext cx="9114480" cy="5620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15</xdr:col>
      <xdr:colOff>304200</xdr:colOff>
      <xdr:row>36</xdr:row>
      <xdr:rowOff>126360</xdr:rowOff>
    </xdr:to>
    <xdr:graphicFrame>
      <xdr:nvGraphicFramePr>
        <xdr:cNvPr id="1" name="Graf 1"/>
        <xdr:cNvGraphicFramePr/>
      </xdr:nvGraphicFramePr>
      <xdr:xfrm>
        <a:off x="27000" y="0"/>
        <a:ext cx="9278280" cy="5978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7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9" ySplit="8" topLeftCell="J9" activePane="bottomRight" state="frozen"/>
      <selection pane="topLeft" activeCell="A1" activeCellId="0" sqref="A1"/>
      <selection pane="topRight" activeCell="J1" activeCellId="0" sqref="J1"/>
      <selection pane="bottomLeft" activeCell="A9" activeCellId="0" sqref="A9"/>
      <selection pane="bottomRight" activeCell="B2" activeCellId="0" sqref="B2"/>
    </sheetView>
  </sheetViews>
  <sheetFormatPr defaultRowHeight="13.2"/>
  <cols>
    <col collapsed="false" hidden="false" max="1" min="1" style="0" width="1.88775510204082"/>
    <col collapsed="false" hidden="false" max="2" min="2" style="1" width="9.89285714285714"/>
    <col collapsed="false" hidden="false" max="3" min="3" style="0" width="56.0051020408163"/>
    <col collapsed="false" hidden="true" max="5" min="4" style="2" width="0"/>
    <col collapsed="false" hidden="false" max="6" min="6" style="3" width="14.0051020408163"/>
    <col collapsed="false" hidden="true" max="7" min="7" style="3" width="0"/>
    <col collapsed="false" hidden="true" max="9" min="8" style="0" width="0"/>
    <col collapsed="false" hidden="false" max="89" min="10" style="4" width="2.77040816326531"/>
    <col collapsed="false" hidden="false" max="90" min="90" style="4" width="3.66326530612245"/>
    <col collapsed="false" hidden="false" max="91" min="91" style="4" width="3.78061224489796"/>
    <col collapsed="false" hidden="false" max="1025" min="92" style="5" width="9.10714285714286"/>
  </cols>
  <sheetData>
    <row r="1" customFormat="false" ht="12.75" hidden="false" customHeight="true" outlineLevel="0" collapsed="false">
      <c r="A1" s="6"/>
      <c r="B1" s="7"/>
      <c r="C1" s="6"/>
      <c r="D1" s="8" t="s">
        <v>0</v>
      </c>
      <c r="E1" s="8" t="s">
        <v>1</v>
      </c>
      <c r="F1" s="9"/>
      <c r="G1" s="10"/>
      <c r="H1" s="6"/>
      <c r="I1" s="11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7.75" hidden="false" customHeight="true" outlineLevel="0" collapsed="false">
      <c r="A2" s="6"/>
      <c r="B2" s="12" t="s">
        <v>2</v>
      </c>
      <c r="C2" s="13"/>
      <c r="D2" s="0"/>
      <c r="E2" s="0"/>
      <c r="F2" s="14"/>
      <c r="G2" s="15"/>
      <c r="H2" s="16"/>
      <c r="I2" s="17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2" hidden="false" customHeight="false" outlineLevel="0" collapsed="false">
      <c r="A3" s="6"/>
      <c r="B3" s="18" t="s">
        <v>3</v>
      </c>
      <c r="C3" s="19" t="s">
        <v>4</v>
      </c>
      <c r="D3" s="20"/>
      <c r="E3" s="20"/>
      <c r="F3" s="9"/>
      <c r="G3" s="21"/>
      <c r="H3" s="6"/>
      <c r="I3" s="11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2" hidden="false" customHeight="false" outlineLevel="0" collapsed="false">
      <c r="A4" s="6"/>
      <c r="B4" s="7"/>
      <c r="C4" s="19" t="s">
        <v>5</v>
      </c>
      <c r="D4" s="20"/>
      <c r="E4" s="20"/>
      <c r="F4" s="9"/>
      <c r="G4" s="21"/>
      <c r="H4" s="6"/>
      <c r="I4" s="11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" hidden="false" customHeight="true" outlineLevel="0" collapsed="false">
      <c r="A5" s="22"/>
      <c r="B5" s="23" t="s">
        <v>6</v>
      </c>
      <c r="C5" s="24" t="s">
        <v>7</v>
      </c>
      <c r="D5" s="25"/>
      <c r="E5" s="20"/>
      <c r="F5" s="9"/>
      <c r="G5" s="26"/>
      <c r="H5" s="22"/>
      <c r="I5" s="27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6" customFormat="true" ht="13.5" hidden="false" customHeight="true" outlineLevel="0" collapsed="false">
      <c r="A6" s="28"/>
      <c r="B6" s="29"/>
      <c r="C6" s="29"/>
      <c r="D6" s="30"/>
      <c r="E6" s="30"/>
      <c r="F6" s="31"/>
      <c r="G6" s="32"/>
      <c r="H6" s="33"/>
      <c r="I6" s="34"/>
      <c r="J6" s="35" t="n">
        <v>2020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 t="n">
        <v>2021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</row>
    <row r="7" s="44" customFormat="true" ht="27" hidden="false" customHeight="true" outlineLevel="0" collapsed="false">
      <c r="A7" s="37"/>
      <c r="B7" s="38" t="s">
        <v>8</v>
      </c>
      <c r="C7" s="39" t="s">
        <v>9</v>
      </c>
      <c r="D7" s="39" t="s">
        <v>10</v>
      </c>
      <c r="E7" s="39" t="s">
        <v>11</v>
      </c>
      <c r="F7" s="40" t="s">
        <v>12</v>
      </c>
      <c r="G7" s="40" t="s">
        <v>13</v>
      </c>
      <c r="H7" s="39" t="s">
        <v>14</v>
      </c>
      <c r="I7" s="41" t="s">
        <v>15</v>
      </c>
      <c r="J7" s="42" t="s">
        <v>16</v>
      </c>
      <c r="K7" s="42"/>
      <c r="L7" s="42"/>
      <c r="M7" s="42"/>
      <c r="N7" s="42" t="s">
        <v>17</v>
      </c>
      <c r="O7" s="42"/>
      <c r="P7" s="42"/>
      <c r="Q7" s="42"/>
      <c r="R7" s="42" t="s">
        <v>18</v>
      </c>
      <c r="S7" s="42"/>
      <c r="T7" s="42"/>
      <c r="U7" s="42"/>
      <c r="V7" s="42" t="s">
        <v>19</v>
      </c>
      <c r="W7" s="42"/>
      <c r="X7" s="42"/>
      <c r="Y7" s="42"/>
      <c r="Z7" s="42" t="s">
        <v>20</v>
      </c>
      <c r="AA7" s="42"/>
      <c r="AB7" s="42"/>
      <c r="AC7" s="42"/>
      <c r="AD7" s="42" t="s">
        <v>21</v>
      </c>
      <c r="AE7" s="42"/>
      <c r="AF7" s="42"/>
      <c r="AG7" s="42"/>
      <c r="AH7" s="42" t="s">
        <v>22</v>
      </c>
      <c r="AI7" s="42"/>
      <c r="AJ7" s="42"/>
      <c r="AK7" s="42"/>
      <c r="AL7" s="42" t="s">
        <v>23</v>
      </c>
      <c r="AM7" s="42"/>
      <c r="AN7" s="42"/>
      <c r="AO7" s="42"/>
      <c r="AP7" s="42" t="s">
        <v>24</v>
      </c>
      <c r="AQ7" s="42"/>
      <c r="AR7" s="42"/>
      <c r="AS7" s="42"/>
      <c r="AT7" s="42" t="s">
        <v>25</v>
      </c>
      <c r="AU7" s="42"/>
      <c r="AV7" s="42"/>
      <c r="AW7" s="42"/>
      <c r="AX7" s="42" t="s">
        <v>26</v>
      </c>
      <c r="AY7" s="42"/>
      <c r="AZ7" s="42"/>
      <c r="BA7" s="42"/>
      <c r="BB7" s="42" t="s">
        <v>27</v>
      </c>
      <c r="BC7" s="42"/>
      <c r="BD7" s="42"/>
      <c r="BE7" s="42"/>
      <c r="BF7" s="42" t="s">
        <v>28</v>
      </c>
      <c r="BG7" s="42"/>
      <c r="BH7" s="42"/>
      <c r="BI7" s="42"/>
      <c r="BJ7" s="42" t="s">
        <v>29</v>
      </c>
      <c r="BK7" s="42"/>
      <c r="BL7" s="42"/>
      <c r="BM7" s="42"/>
      <c r="BN7" s="42" t="s">
        <v>30</v>
      </c>
      <c r="BO7" s="42"/>
      <c r="BP7" s="42"/>
      <c r="BQ7" s="42"/>
      <c r="BR7" s="42" t="s">
        <v>31</v>
      </c>
      <c r="BS7" s="42"/>
      <c r="BT7" s="42"/>
      <c r="BU7" s="42"/>
      <c r="BV7" s="42" t="s">
        <v>32</v>
      </c>
      <c r="BW7" s="42"/>
      <c r="BX7" s="42"/>
      <c r="BY7" s="42"/>
      <c r="BZ7" s="42" t="s">
        <v>33</v>
      </c>
      <c r="CA7" s="42"/>
      <c r="CB7" s="42"/>
      <c r="CC7" s="42"/>
      <c r="CD7" s="42" t="s">
        <v>34</v>
      </c>
      <c r="CE7" s="42"/>
      <c r="CF7" s="42"/>
      <c r="CG7" s="42"/>
      <c r="CH7" s="42" t="s">
        <v>35</v>
      </c>
      <c r="CI7" s="42"/>
      <c r="CJ7" s="42"/>
      <c r="CK7" s="42"/>
      <c r="CL7" s="42" t="s">
        <v>36</v>
      </c>
      <c r="CM7" s="42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</row>
    <row r="8" s="49" customFormat="true" ht="13.8" hidden="false" customHeight="false" outlineLevel="0" collapsed="false">
      <c r="A8" s="37"/>
      <c r="B8" s="38"/>
      <c r="C8" s="39"/>
      <c r="D8" s="39"/>
      <c r="E8" s="39"/>
      <c r="F8" s="40"/>
      <c r="G8" s="40"/>
      <c r="H8" s="39"/>
      <c r="I8" s="41"/>
      <c r="J8" s="45" t="n">
        <v>1</v>
      </c>
      <c r="K8" s="46" t="n">
        <v>2</v>
      </c>
      <c r="L8" s="46" t="n">
        <v>3</v>
      </c>
      <c r="M8" s="47" t="n">
        <v>4</v>
      </c>
      <c r="N8" s="46" t="n">
        <v>1</v>
      </c>
      <c r="O8" s="46" t="n">
        <v>2</v>
      </c>
      <c r="P8" s="46" t="n">
        <v>3</v>
      </c>
      <c r="Q8" s="47" t="n">
        <v>4</v>
      </c>
      <c r="R8" s="46" t="n">
        <v>1</v>
      </c>
      <c r="S8" s="46" t="n">
        <v>2</v>
      </c>
      <c r="T8" s="46" t="n">
        <v>3</v>
      </c>
      <c r="U8" s="47" t="n">
        <v>4</v>
      </c>
      <c r="V8" s="46" t="n">
        <v>1</v>
      </c>
      <c r="W8" s="46" t="n">
        <v>2</v>
      </c>
      <c r="X8" s="46" t="n">
        <v>3</v>
      </c>
      <c r="Y8" s="47" t="n">
        <v>4</v>
      </c>
      <c r="Z8" s="46" t="n">
        <v>1</v>
      </c>
      <c r="AA8" s="46" t="n">
        <v>2</v>
      </c>
      <c r="AB8" s="46" t="n">
        <v>3</v>
      </c>
      <c r="AC8" s="47" t="n">
        <v>4</v>
      </c>
      <c r="AD8" s="46" t="n">
        <v>1</v>
      </c>
      <c r="AE8" s="46" t="n">
        <v>2</v>
      </c>
      <c r="AF8" s="46" t="n">
        <v>3</v>
      </c>
      <c r="AG8" s="47" t="n">
        <v>4</v>
      </c>
      <c r="AH8" s="46" t="n">
        <v>1</v>
      </c>
      <c r="AI8" s="46" t="n">
        <v>2</v>
      </c>
      <c r="AJ8" s="46" t="n">
        <v>3</v>
      </c>
      <c r="AK8" s="47" t="n">
        <v>4</v>
      </c>
      <c r="AL8" s="46" t="n">
        <v>1</v>
      </c>
      <c r="AM8" s="46" t="n">
        <v>2</v>
      </c>
      <c r="AN8" s="46" t="n">
        <v>3</v>
      </c>
      <c r="AO8" s="47" t="n">
        <v>4</v>
      </c>
      <c r="AP8" s="46" t="n">
        <v>1</v>
      </c>
      <c r="AQ8" s="46" t="n">
        <v>2</v>
      </c>
      <c r="AR8" s="46" t="n">
        <v>3</v>
      </c>
      <c r="AS8" s="47" t="n">
        <v>4</v>
      </c>
      <c r="AT8" s="46" t="n">
        <v>1</v>
      </c>
      <c r="AU8" s="46" t="n">
        <v>2</v>
      </c>
      <c r="AV8" s="46" t="n">
        <v>3</v>
      </c>
      <c r="AW8" s="47" t="n">
        <v>4</v>
      </c>
      <c r="AX8" s="46" t="n">
        <v>1</v>
      </c>
      <c r="AY8" s="46" t="n">
        <v>2</v>
      </c>
      <c r="AZ8" s="46" t="n">
        <v>3</v>
      </c>
      <c r="BA8" s="47" t="n">
        <v>4</v>
      </c>
      <c r="BB8" s="46" t="n">
        <v>1</v>
      </c>
      <c r="BC8" s="46" t="n">
        <v>2</v>
      </c>
      <c r="BD8" s="46" t="n">
        <v>3</v>
      </c>
      <c r="BE8" s="47" t="n">
        <v>4</v>
      </c>
      <c r="BF8" s="46" t="n">
        <v>1</v>
      </c>
      <c r="BG8" s="46" t="n">
        <v>2</v>
      </c>
      <c r="BH8" s="46" t="n">
        <v>3</v>
      </c>
      <c r="BI8" s="47" t="n">
        <v>4</v>
      </c>
      <c r="BJ8" s="46" t="n">
        <v>1</v>
      </c>
      <c r="BK8" s="46" t="n">
        <v>2</v>
      </c>
      <c r="BL8" s="46" t="n">
        <v>3</v>
      </c>
      <c r="BM8" s="47" t="n">
        <v>4</v>
      </c>
      <c r="BN8" s="46" t="n">
        <v>1</v>
      </c>
      <c r="BO8" s="46" t="n">
        <v>2</v>
      </c>
      <c r="BP8" s="46" t="n">
        <v>3</v>
      </c>
      <c r="BQ8" s="47" t="n">
        <v>4</v>
      </c>
      <c r="BR8" s="46" t="n">
        <v>1</v>
      </c>
      <c r="BS8" s="46" t="n">
        <v>2</v>
      </c>
      <c r="BT8" s="46" t="n">
        <v>3</v>
      </c>
      <c r="BU8" s="47" t="n">
        <v>4</v>
      </c>
      <c r="BV8" s="46" t="n">
        <v>1</v>
      </c>
      <c r="BW8" s="46" t="n">
        <v>2</v>
      </c>
      <c r="BX8" s="46" t="n">
        <v>3</v>
      </c>
      <c r="BY8" s="47" t="n">
        <v>4</v>
      </c>
      <c r="BZ8" s="46" t="n">
        <v>1</v>
      </c>
      <c r="CA8" s="46" t="n">
        <v>2</v>
      </c>
      <c r="CB8" s="46" t="n">
        <v>3</v>
      </c>
      <c r="CC8" s="47" t="n">
        <v>4</v>
      </c>
      <c r="CD8" s="46" t="n">
        <v>1</v>
      </c>
      <c r="CE8" s="46" t="n">
        <v>2</v>
      </c>
      <c r="CF8" s="46" t="n">
        <v>3</v>
      </c>
      <c r="CG8" s="47" t="n">
        <v>4</v>
      </c>
      <c r="CH8" s="46" t="n">
        <v>1</v>
      </c>
      <c r="CI8" s="46" t="n">
        <v>2</v>
      </c>
      <c r="CJ8" s="46" t="n">
        <v>3</v>
      </c>
      <c r="CK8" s="47" t="n">
        <v>4</v>
      </c>
      <c r="CL8" s="46" t="n">
        <v>1</v>
      </c>
      <c r="CM8" s="47" t="n">
        <v>2</v>
      </c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</row>
    <row r="9" customFormat="false" ht="13.8" hidden="false" customHeight="false" outlineLevel="0" collapsed="false">
      <c r="B9" s="50" t="s">
        <v>37</v>
      </c>
      <c r="C9" s="51" t="s">
        <v>1</v>
      </c>
      <c r="D9" s="52" t="n">
        <v>43893</v>
      </c>
      <c r="E9" s="52" t="n">
        <v>44512</v>
      </c>
      <c r="F9" s="53" t="n">
        <v>72221483.32</v>
      </c>
      <c r="G9" s="53" t="n">
        <v>0</v>
      </c>
      <c r="H9" s="51" t="n">
        <v>444</v>
      </c>
      <c r="I9" s="54" t="n">
        <v>5</v>
      </c>
      <c r="J9" s="55"/>
      <c r="K9" s="56"/>
      <c r="L9" s="56"/>
      <c r="M9" s="57"/>
      <c r="N9" s="56"/>
      <c r="O9" s="56"/>
      <c r="P9" s="56"/>
      <c r="Q9" s="57"/>
      <c r="R9" s="56"/>
      <c r="S9" s="56"/>
      <c r="T9" s="56"/>
      <c r="U9" s="57"/>
      <c r="V9" s="56"/>
      <c r="W9" s="56"/>
      <c r="X9" s="56"/>
      <c r="Y9" s="57"/>
      <c r="Z9" s="56"/>
      <c r="AA9" s="56"/>
      <c r="AB9" s="56"/>
      <c r="AC9" s="57"/>
      <c r="AD9" s="56"/>
      <c r="AE9" s="56"/>
      <c r="AF9" s="56"/>
      <c r="AG9" s="57"/>
      <c r="AH9" s="56"/>
      <c r="AI9" s="56"/>
      <c r="AJ9" s="56"/>
      <c r="AK9" s="57"/>
      <c r="AL9" s="56"/>
      <c r="AM9" s="56"/>
      <c r="AN9" s="56"/>
      <c r="AO9" s="57"/>
      <c r="AP9" s="56"/>
      <c r="AQ9" s="56"/>
      <c r="AR9" s="56"/>
      <c r="AS9" s="57"/>
      <c r="AT9" s="56"/>
      <c r="AU9" s="56"/>
      <c r="AV9" s="56"/>
      <c r="AW9" s="57"/>
      <c r="AX9" s="56"/>
      <c r="AY9" s="56"/>
      <c r="AZ9" s="56"/>
      <c r="BA9" s="57"/>
      <c r="BB9" s="56"/>
      <c r="BC9" s="56"/>
      <c r="BD9" s="58"/>
      <c r="BE9" s="59"/>
      <c r="BF9" s="58"/>
      <c r="BG9" s="58"/>
      <c r="BH9" s="58"/>
      <c r="BI9" s="59"/>
      <c r="BJ9" s="58"/>
      <c r="BK9" s="58"/>
      <c r="BL9" s="58"/>
      <c r="BM9" s="59"/>
      <c r="BN9" s="58"/>
      <c r="BO9" s="58"/>
      <c r="BP9" s="58"/>
      <c r="BQ9" s="59"/>
      <c r="BR9" s="58"/>
      <c r="BS9" s="58"/>
      <c r="BT9" s="58"/>
      <c r="BU9" s="59"/>
      <c r="BV9" s="58"/>
      <c r="BW9" s="58"/>
      <c r="BX9" s="58"/>
      <c r="BY9" s="59"/>
      <c r="BZ9" s="58"/>
      <c r="CA9" s="58"/>
      <c r="CB9" s="58"/>
      <c r="CC9" s="59"/>
      <c r="CD9" s="58"/>
      <c r="CE9" s="58"/>
      <c r="CF9" s="58"/>
      <c r="CG9" s="59"/>
      <c r="CH9" s="58"/>
      <c r="CI9" s="58"/>
      <c r="CJ9" s="58"/>
      <c r="CK9" s="59"/>
      <c r="CL9" s="58"/>
      <c r="CM9" s="59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71" customFormat="true" ht="2.4" hidden="false" customHeight="true" outlineLevel="0" collapsed="false">
      <c r="A10" s="60"/>
      <c r="B10" s="61"/>
      <c r="C10" s="62"/>
      <c r="D10" s="63" t="n">
        <v>43893</v>
      </c>
      <c r="E10" s="63" t="n">
        <v>44238</v>
      </c>
      <c r="F10" s="64"/>
      <c r="G10" s="64" t="n">
        <v>0</v>
      </c>
      <c r="H10" s="62" t="n">
        <v>248</v>
      </c>
      <c r="I10" s="65" t="n">
        <v>5</v>
      </c>
      <c r="J10" s="66"/>
      <c r="K10" s="67"/>
      <c r="L10" s="67"/>
      <c r="M10" s="68"/>
      <c r="N10" s="67"/>
      <c r="O10" s="67"/>
      <c r="P10" s="67"/>
      <c r="Q10" s="68"/>
      <c r="R10" s="67"/>
      <c r="S10" s="67"/>
      <c r="T10" s="67"/>
      <c r="U10" s="68"/>
      <c r="V10" s="67"/>
      <c r="W10" s="67"/>
      <c r="X10" s="67"/>
      <c r="Y10" s="68"/>
      <c r="Z10" s="67"/>
      <c r="AA10" s="67"/>
      <c r="AB10" s="67"/>
      <c r="AC10" s="68"/>
      <c r="AD10" s="67"/>
      <c r="AE10" s="67"/>
      <c r="AF10" s="67"/>
      <c r="AG10" s="68"/>
      <c r="AH10" s="67"/>
      <c r="AI10" s="67"/>
      <c r="AJ10" s="67"/>
      <c r="AK10" s="68"/>
      <c r="AL10" s="67"/>
      <c r="AM10" s="67"/>
      <c r="AN10" s="67"/>
      <c r="AO10" s="68"/>
      <c r="AP10" s="67"/>
      <c r="AQ10" s="67"/>
      <c r="AR10" s="67"/>
      <c r="AS10" s="68"/>
      <c r="AT10" s="67"/>
      <c r="AU10" s="67"/>
      <c r="AV10" s="67"/>
      <c r="AW10" s="68"/>
      <c r="AX10" s="67"/>
      <c r="AY10" s="67"/>
      <c r="AZ10" s="67"/>
      <c r="BA10" s="68"/>
      <c r="BB10" s="67"/>
      <c r="BC10" s="67"/>
      <c r="BD10" s="69"/>
      <c r="BE10" s="70"/>
      <c r="BF10" s="69"/>
      <c r="BG10" s="69"/>
      <c r="BH10" s="69"/>
      <c r="BI10" s="70"/>
      <c r="BJ10" s="69"/>
      <c r="BK10" s="69"/>
      <c r="BL10" s="69"/>
      <c r="BM10" s="70"/>
      <c r="BN10" s="69"/>
      <c r="BO10" s="69"/>
      <c r="BP10" s="69"/>
      <c r="BQ10" s="70"/>
      <c r="BR10" s="69"/>
      <c r="BS10" s="69"/>
      <c r="BT10" s="69"/>
      <c r="BU10" s="70"/>
      <c r="BV10" s="69"/>
      <c r="BW10" s="69"/>
      <c r="BX10" s="69"/>
      <c r="BY10" s="70"/>
      <c r="BZ10" s="69"/>
      <c r="CA10" s="69"/>
      <c r="CB10" s="69"/>
      <c r="CC10" s="70"/>
      <c r="CD10" s="69"/>
      <c r="CE10" s="69"/>
      <c r="CF10" s="69"/>
      <c r="CG10" s="70"/>
      <c r="CH10" s="69"/>
      <c r="CI10" s="69"/>
      <c r="CJ10" s="69"/>
      <c r="CK10" s="70"/>
      <c r="CL10" s="69"/>
      <c r="CM10" s="70"/>
    </row>
    <row r="11" customFormat="false" ht="13.8" hidden="false" customHeight="false" outlineLevel="0" collapsed="false">
      <c r="B11" s="72" t="s">
        <v>38</v>
      </c>
      <c r="C11" s="73" t="s">
        <v>39</v>
      </c>
      <c r="D11" s="74" t="n">
        <v>43893</v>
      </c>
      <c r="E11" s="74" t="n">
        <v>44238</v>
      </c>
      <c r="F11" s="75" t="n">
        <v>48904914.21</v>
      </c>
      <c r="G11" s="75" t="n">
        <v>0</v>
      </c>
      <c r="H11" s="73" t="n">
        <v>248</v>
      </c>
      <c r="I11" s="76" t="n">
        <v>5</v>
      </c>
      <c r="J11" s="77"/>
      <c r="K11" s="78"/>
      <c r="L11" s="78"/>
      <c r="M11" s="79"/>
      <c r="N11" s="80"/>
      <c r="O11" s="80"/>
      <c r="P11" s="80"/>
      <c r="Q11" s="81"/>
      <c r="R11" s="80"/>
      <c r="S11" s="80"/>
      <c r="T11" s="80"/>
      <c r="U11" s="81"/>
      <c r="V11" s="80"/>
      <c r="W11" s="80"/>
      <c r="X11" s="80"/>
      <c r="Y11" s="81"/>
      <c r="Z11" s="80"/>
      <c r="AA11" s="80"/>
      <c r="AB11" s="80"/>
      <c r="AC11" s="81"/>
      <c r="AD11" s="80"/>
      <c r="AE11" s="80"/>
      <c r="AF11" s="80"/>
      <c r="AG11" s="81"/>
      <c r="AH11" s="80"/>
      <c r="AI11" s="80"/>
      <c r="AJ11" s="80"/>
      <c r="AK11" s="81"/>
      <c r="AL11" s="80"/>
      <c r="AM11" s="80"/>
      <c r="AN11" s="80"/>
      <c r="AO11" s="81"/>
      <c r="AP11" s="80"/>
      <c r="AQ11" s="80"/>
      <c r="AR11" s="80"/>
      <c r="AS11" s="81"/>
      <c r="AT11" s="80"/>
      <c r="AU11" s="80"/>
      <c r="AV11" s="80"/>
      <c r="AW11" s="81"/>
      <c r="AX11" s="80"/>
      <c r="AY11" s="80"/>
      <c r="AZ11" s="80"/>
      <c r="BA11" s="81"/>
      <c r="BB11" s="80"/>
      <c r="BC11" s="80"/>
      <c r="BD11" s="80"/>
      <c r="BE11" s="81"/>
      <c r="BF11" s="80"/>
      <c r="BG11" s="80"/>
      <c r="BH11" s="80"/>
      <c r="BI11" s="81"/>
      <c r="BJ11" s="80"/>
      <c r="BK11" s="80"/>
      <c r="BL11" s="80"/>
      <c r="BM11" s="81"/>
      <c r="BN11" s="80"/>
      <c r="BO11" s="80"/>
      <c r="BP11" s="80"/>
      <c r="BQ11" s="81"/>
      <c r="BR11" s="80"/>
      <c r="BS11" s="78"/>
      <c r="BT11" s="80"/>
      <c r="BU11" s="81"/>
      <c r="BV11" s="80"/>
      <c r="BW11" s="80"/>
      <c r="BX11" s="80"/>
      <c r="BY11" s="81"/>
      <c r="BZ11" s="80"/>
      <c r="CA11" s="78"/>
      <c r="CB11" s="80"/>
      <c r="CC11" s="81"/>
      <c r="CD11" s="0"/>
      <c r="CE11" s="0"/>
      <c r="CF11" s="0"/>
      <c r="CG11" s="82"/>
      <c r="CH11" s="0"/>
      <c r="CI11" s="0"/>
      <c r="CJ11" s="0"/>
      <c r="CK11" s="82"/>
      <c r="CL11" s="0"/>
      <c r="CM11" s="82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71" customFormat="true" ht="2.4" hidden="false" customHeight="true" outlineLevel="0" collapsed="false">
      <c r="A12" s="60"/>
      <c r="B12" s="61"/>
      <c r="C12" s="62"/>
      <c r="D12" s="63" t="n">
        <v>43927</v>
      </c>
      <c r="E12" s="63" t="n">
        <v>44231</v>
      </c>
      <c r="F12" s="64"/>
      <c r="G12" s="64" t="n">
        <v>0</v>
      </c>
      <c r="H12" s="62" t="n">
        <v>219</v>
      </c>
      <c r="I12" s="65" t="n">
        <v>5</v>
      </c>
      <c r="J12" s="83"/>
      <c r="K12" s="69"/>
      <c r="L12" s="69"/>
      <c r="M12" s="69"/>
      <c r="N12" s="66"/>
      <c r="O12" s="67"/>
      <c r="P12" s="67"/>
      <c r="Q12" s="68"/>
      <c r="R12" s="67"/>
      <c r="S12" s="67"/>
      <c r="T12" s="67"/>
      <c r="U12" s="68"/>
      <c r="V12" s="67"/>
      <c r="W12" s="67"/>
      <c r="X12" s="67"/>
      <c r="Y12" s="68"/>
      <c r="Z12" s="67"/>
      <c r="AA12" s="67"/>
      <c r="AB12" s="67"/>
      <c r="AC12" s="68"/>
      <c r="AD12" s="67"/>
      <c r="AE12" s="67"/>
      <c r="AF12" s="67"/>
      <c r="AG12" s="68"/>
      <c r="AH12" s="67"/>
      <c r="AI12" s="67"/>
      <c r="AJ12" s="67"/>
      <c r="AK12" s="68"/>
      <c r="AL12" s="67"/>
      <c r="AM12" s="67"/>
      <c r="AN12" s="67"/>
      <c r="AO12" s="68"/>
      <c r="AP12" s="67"/>
      <c r="AQ12" s="67"/>
      <c r="AR12" s="67"/>
      <c r="AS12" s="68"/>
      <c r="AT12" s="67"/>
      <c r="AU12" s="67"/>
      <c r="AV12" s="67"/>
      <c r="AW12" s="68"/>
      <c r="AX12" s="67"/>
      <c r="AY12" s="67"/>
      <c r="AZ12" s="67"/>
      <c r="BA12" s="68"/>
      <c r="BB12" s="67"/>
      <c r="BC12" s="69"/>
      <c r="BD12" s="69"/>
      <c r="BE12" s="70"/>
      <c r="BF12" s="69"/>
      <c r="BG12" s="69"/>
      <c r="BH12" s="69"/>
      <c r="BI12" s="70"/>
      <c r="BJ12" s="69"/>
      <c r="BK12" s="69"/>
      <c r="BL12" s="69"/>
      <c r="BM12" s="70"/>
      <c r="BN12" s="69"/>
      <c r="BO12" s="69"/>
      <c r="BP12" s="69"/>
      <c r="BQ12" s="70"/>
      <c r="BR12" s="69"/>
      <c r="BS12" s="69"/>
      <c r="BT12" s="69"/>
      <c r="BU12" s="70"/>
      <c r="BV12" s="69"/>
      <c r="BW12" s="69"/>
      <c r="BX12" s="69"/>
      <c r="BY12" s="70"/>
      <c r="BZ12" s="69"/>
      <c r="CA12" s="69"/>
      <c r="CB12" s="69"/>
      <c r="CC12" s="70"/>
      <c r="CD12" s="69"/>
      <c r="CE12" s="69"/>
      <c r="CF12" s="69"/>
      <c r="CG12" s="70"/>
      <c r="CH12" s="69"/>
      <c r="CI12" s="69"/>
      <c r="CJ12" s="69"/>
      <c r="CK12" s="70"/>
      <c r="CL12" s="69"/>
      <c r="CM12" s="70"/>
    </row>
    <row r="13" customFormat="false" ht="13.8" hidden="false" customHeight="false" outlineLevel="0" collapsed="false">
      <c r="B13" s="72" t="s">
        <v>40</v>
      </c>
      <c r="C13" s="73" t="s">
        <v>41</v>
      </c>
      <c r="D13" s="74" t="n">
        <v>43927</v>
      </c>
      <c r="E13" s="74" t="n">
        <v>44231</v>
      </c>
      <c r="F13" s="75" t="n">
        <v>6256122.15</v>
      </c>
      <c r="G13" s="75" t="n">
        <v>0</v>
      </c>
      <c r="H13" s="73" t="n">
        <v>219</v>
      </c>
      <c r="I13" s="76" t="n">
        <v>5</v>
      </c>
      <c r="J13" s="84"/>
      <c r="K13" s="0"/>
      <c r="L13" s="0"/>
      <c r="M13" s="0"/>
      <c r="N13" s="85"/>
      <c r="O13" s="80"/>
      <c r="P13" s="80"/>
      <c r="Q13" s="81"/>
      <c r="R13" s="80"/>
      <c r="S13" s="80"/>
      <c r="T13" s="80"/>
      <c r="U13" s="81"/>
      <c r="V13" s="80"/>
      <c r="W13" s="80"/>
      <c r="X13" s="80"/>
      <c r="Y13" s="81"/>
      <c r="Z13" s="80"/>
      <c r="AA13" s="80"/>
      <c r="AB13" s="80"/>
      <c r="AC13" s="81"/>
      <c r="AD13" s="80"/>
      <c r="AE13" s="80"/>
      <c r="AF13" s="80"/>
      <c r="AG13" s="81"/>
      <c r="AH13" s="80"/>
      <c r="AI13" s="80"/>
      <c r="AJ13" s="80"/>
      <c r="AK13" s="81"/>
      <c r="AL13" s="80"/>
      <c r="AM13" s="80"/>
      <c r="AN13" s="80"/>
      <c r="AO13" s="81"/>
      <c r="AP13" s="80"/>
      <c r="AQ13" s="80"/>
      <c r="AR13" s="80"/>
      <c r="AS13" s="81"/>
      <c r="AT13" s="80"/>
      <c r="AU13" s="80"/>
      <c r="AV13" s="80"/>
      <c r="AW13" s="81"/>
      <c r="AX13" s="78"/>
      <c r="AY13" s="78"/>
      <c r="AZ13" s="78"/>
      <c r="BA13" s="79"/>
      <c r="BB13" s="80"/>
      <c r="BC13" s="80"/>
      <c r="BD13" s="80"/>
      <c r="BE13" s="81"/>
      <c r="BF13" s="80"/>
      <c r="BG13" s="80"/>
      <c r="BH13" s="80"/>
      <c r="BI13" s="81"/>
      <c r="BJ13" s="78"/>
      <c r="BK13" s="78"/>
      <c r="BL13" s="78"/>
      <c r="BM13" s="82"/>
      <c r="BN13" s="0"/>
      <c r="BO13" s="0"/>
      <c r="BP13" s="0"/>
      <c r="BQ13" s="82"/>
      <c r="BR13" s="0"/>
      <c r="BS13" s="0"/>
      <c r="BT13" s="0"/>
      <c r="BU13" s="82"/>
      <c r="BV13" s="0"/>
      <c r="BW13" s="0"/>
      <c r="BX13" s="0"/>
      <c r="BY13" s="82"/>
      <c r="BZ13" s="0"/>
      <c r="CA13" s="0"/>
      <c r="CB13" s="0"/>
      <c r="CC13" s="82"/>
      <c r="CD13" s="0"/>
      <c r="CE13" s="0"/>
      <c r="CF13" s="0"/>
      <c r="CG13" s="82"/>
      <c r="CH13" s="0"/>
      <c r="CI13" s="0"/>
      <c r="CJ13" s="0"/>
      <c r="CK13" s="82"/>
      <c r="CL13" s="0"/>
      <c r="CM13" s="82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71" customFormat="true" ht="1.8" hidden="false" customHeight="true" outlineLevel="0" collapsed="false">
      <c r="A14" s="60"/>
      <c r="B14" s="61"/>
      <c r="C14" s="62"/>
      <c r="D14" s="63" t="n">
        <v>43893</v>
      </c>
      <c r="E14" s="63" t="n">
        <v>44196</v>
      </c>
      <c r="F14" s="64"/>
      <c r="G14" s="64" t="n">
        <v>0</v>
      </c>
      <c r="H14" s="62" t="n">
        <v>218</v>
      </c>
      <c r="I14" s="65" t="n">
        <v>5</v>
      </c>
      <c r="J14" s="66"/>
      <c r="K14" s="67"/>
      <c r="L14" s="67"/>
      <c r="M14" s="68"/>
      <c r="N14" s="67"/>
      <c r="O14" s="67"/>
      <c r="P14" s="67"/>
      <c r="Q14" s="68"/>
      <c r="R14" s="67"/>
      <c r="S14" s="67"/>
      <c r="T14" s="67"/>
      <c r="U14" s="68"/>
      <c r="V14" s="67"/>
      <c r="W14" s="67"/>
      <c r="X14" s="67"/>
      <c r="Y14" s="68"/>
      <c r="Z14" s="67"/>
      <c r="AA14" s="67"/>
      <c r="AB14" s="67"/>
      <c r="AC14" s="68"/>
      <c r="AD14" s="67"/>
      <c r="AE14" s="67"/>
      <c r="AF14" s="67"/>
      <c r="AG14" s="68"/>
      <c r="AH14" s="67"/>
      <c r="AI14" s="67"/>
      <c r="AJ14" s="67"/>
      <c r="AK14" s="68"/>
      <c r="AL14" s="67"/>
      <c r="AM14" s="67"/>
      <c r="AN14" s="67"/>
      <c r="AO14" s="68"/>
      <c r="AP14" s="67"/>
      <c r="AQ14" s="67"/>
      <c r="AR14" s="67"/>
      <c r="AS14" s="68"/>
      <c r="AT14" s="67"/>
      <c r="AU14" s="67"/>
      <c r="AV14" s="67"/>
      <c r="AW14" s="68"/>
      <c r="AX14" s="69"/>
      <c r="AY14" s="69"/>
      <c r="AZ14" s="69"/>
      <c r="BA14" s="70"/>
      <c r="BB14" s="69"/>
      <c r="BC14" s="69"/>
      <c r="BD14" s="69"/>
      <c r="BE14" s="70"/>
      <c r="BF14" s="69"/>
      <c r="BG14" s="69"/>
      <c r="BH14" s="69"/>
      <c r="BI14" s="70"/>
      <c r="BJ14" s="69"/>
      <c r="BK14" s="69"/>
      <c r="BL14" s="69"/>
      <c r="BM14" s="70"/>
      <c r="BN14" s="69"/>
      <c r="BO14" s="69"/>
      <c r="BP14" s="69"/>
      <c r="BQ14" s="70"/>
      <c r="BR14" s="69"/>
      <c r="BS14" s="69"/>
      <c r="BT14" s="69"/>
      <c r="BU14" s="70"/>
      <c r="BV14" s="69"/>
      <c r="BW14" s="69"/>
      <c r="BX14" s="69"/>
      <c r="BY14" s="70"/>
      <c r="BZ14" s="69"/>
      <c r="CA14" s="69"/>
      <c r="CB14" s="69"/>
      <c r="CC14" s="70"/>
      <c r="CD14" s="69"/>
      <c r="CE14" s="69"/>
      <c r="CF14" s="69"/>
      <c r="CG14" s="70"/>
      <c r="CH14" s="69"/>
      <c r="CI14" s="69"/>
      <c r="CJ14" s="69"/>
      <c r="CK14" s="70"/>
      <c r="CL14" s="69"/>
      <c r="CM14" s="70"/>
    </row>
    <row r="15" customFormat="false" ht="13.8" hidden="false" customHeight="false" outlineLevel="0" collapsed="false">
      <c r="B15" s="72" t="s">
        <v>42</v>
      </c>
      <c r="C15" s="73" t="s">
        <v>43</v>
      </c>
      <c r="D15" s="74" t="n">
        <v>43893</v>
      </c>
      <c r="E15" s="74" t="n">
        <v>44196</v>
      </c>
      <c r="F15" s="75" t="n">
        <v>7260875.24</v>
      </c>
      <c r="G15" s="75" t="n">
        <v>0</v>
      </c>
      <c r="H15" s="73" t="n">
        <v>218</v>
      </c>
      <c r="I15" s="76" t="n">
        <v>5</v>
      </c>
      <c r="J15" s="85"/>
      <c r="K15" s="80"/>
      <c r="L15" s="80"/>
      <c r="M15" s="81"/>
      <c r="N15" s="80"/>
      <c r="O15" s="80"/>
      <c r="P15" s="80"/>
      <c r="Q15" s="81"/>
      <c r="R15" s="80"/>
      <c r="S15" s="80"/>
      <c r="T15" s="80"/>
      <c r="U15" s="81"/>
      <c r="V15" s="80"/>
      <c r="W15" s="80"/>
      <c r="X15" s="80"/>
      <c r="Y15" s="81"/>
      <c r="Z15" s="80"/>
      <c r="AA15" s="80"/>
      <c r="AB15" s="80"/>
      <c r="AC15" s="81"/>
      <c r="AD15" s="80"/>
      <c r="AE15" s="80"/>
      <c r="AF15" s="80"/>
      <c r="AG15" s="81"/>
      <c r="AH15" s="80"/>
      <c r="AI15" s="80"/>
      <c r="AJ15" s="80"/>
      <c r="AK15" s="81"/>
      <c r="AL15" s="80"/>
      <c r="AM15" s="80"/>
      <c r="AN15" s="80"/>
      <c r="AO15" s="81"/>
      <c r="AP15" s="80"/>
      <c r="AQ15" s="80"/>
      <c r="AR15" s="80"/>
      <c r="AS15" s="81"/>
      <c r="AT15" s="80"/>
      <c r="AU15" s="80"/>
      <c r="AV15" s="80"/>
      <c r="AW15" s="81"/>
      <c r="AX15" s="0"/>
      <c r="AY15" s="0"/>
      <c r="AZ15" s="0"/>
      <c r="BA15" s="82"/>
      <c r="BB15" s="0"/>
      <c r="BC15" s="0"/>
      <c r="BD15" s="0"/>
      <c r="BE15" s="82"/>
      <c r="BF15" s="0"/>
      <c r="BG15" s="0"/>
      <c r="BH15" s="0"/>
      <c r="BI15" s="82"/>
      <c r="BJ15" s="0"/>
      <c r="BK15" s="0"/>
      <c r="BL15" s="0"/>
      <c r="BM15" s="82"/>
      <c r="BN15" s="0"/>
      <c r="BO15" s="0"/>
      <c r="BP15" s="0"/>
      <c r="BQ15" s="82"/>
      <c r="BR15" s="0"/>
      <c r="BS15" s="0"/>
      <c r="BT15" s="0"/>
      <c r="BU15" s="82"/>
      <c r="BV15" s="0"/>
      <c r="BW15" s="0"/>
      <c r="BX15" s="0"/>
      <c r="BY15" s="82"/>
      <c r="BZ15" s="0"/>
      <c r="CA15" s="0"/>
      <c r="CB15" s="0"/>
      <c r="CC15" s="82"/>
      <c r="CD15" s="0"/>
      <c r="CE15" s="0"/>
      <c r="CF15" s="0"/>
      <c r="CG15" s="82"/>
      <c r="CH15" s="0"/>
      <c r="CI15" s="0"/>
      <c r="CJ15" s="0"/>
      <c r="CK15" s="82"/>
      <c r="CL15" s="0"/>
      <c r="CM15" s="82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71" customFormat="true" ht="1.8" hidden="false" customHeight="true" outlineLevel="0" collapsed="false">
      <c r="A16" s="60"/>
      <c r="B16" s="61"/>
      <c r="C16" s="62"/>
      <c r="D16" s="63" t="n">
        <v>43893</v>
      </c>
      <c r="E16" s="63" t="n">
        <v>44196</v>
      </c>
      <c r="F16" s="64"/>
      <c r="G16" s="64" t="n">
        <v>0</v>
      </c>
      <c r="H16" s="62" t="n">
        <v>218</v>
      </c>
      <c r="I16" s="65" t="n">
        <v>5</v>
      </c>
      <c r="J16" s="66"/>
      <c r="K16" s="67"/>
      <c r="L16" s="67"/>
      <c r="M16" s="68"/>
      <c r="N16" s="67"/>
      <c r="O16" s="67"/>
      <c r="P16" s="67"/>
      <c r="Q16" s="68"/>
      <c r="R16" s="67"/>
      <c r="S16" s="67"/>
      <c r="T16" s="67"/>
      <c r="U16" s="68"/>
      <c r="V16" s="67"/>
      <c r="W16" s="67"/>
      <c r="X16" s="67"/>
      <c r="Y16" s="68"/>
      <c r="Z16" s="67"/>
      <c r="AA16" s="67"/>
      <c r="AB16" s="67"/>
      <c r="AC16" s="68"/>
      <c r="AD16" s="67"/>
      <c r="AE16" s="67"/>
      <c r="AF16" s="67"/>
      <c r="AG16" s="68"/>
      <c r="AH16" s="67"/>
      <c r="AI16" s="67"/>
      <c r="AJ16" s="67"/>
      <c r="AK16" s="68"/>
      <c r="AL16" s="67"/>
      <c r="AM16" s="67"/>
      <c r="AN16" s="67"/>
      <c r="AO16" s="68"/>
      <c r="AP16" s="67"/>
      <c r="AQ16" s="67"/>
      <c r="AR16" s="67"/>
      <c r="AS16" s="68"/>
      <c r="AT16" s="67"/>
      <c r="AU16" s="67"/>
      <c r="AV16" s="67"/>
      <c r="AW16" s="68"/>
      <c r="AX16" s="69"/>
      <c r="AY16" s="69"/>
      <c r="AZ16" s="69"/>
      <c r="BA16" s="70"/>
      <c r="BB16" s="69"/>
      <c r="BC16" s="69"/>
      <c r="BD16" s="69"/>
      <c r="BE16" s="70"/>
      <c r="BF16" s="69"/>
      <c r="BG16" s="69"/>
      <c r="BH16" s="69"/>
      <c r="BI16" s="70"/>
      <c r="BJ16" s="69"/>
      <c r="BK16" s="69"/>
      <c r="BL16" s="69"/>
      <c r="BM16" s="70"/>
      <c r="BN16" s="69"/>
      <c r="BO16" s="69"/>
      <c r="BP16" s="69"/>
      <c r="BQ16" s="70"/>
      <c r="BR16" s="69"/>
      <c r="BS16" s="69"/>
      <c r="BT16" s="69"/>
      <c r="BU16" s="70"/>
      <c r="BV16" s="69"/>
      <c r="BW16" s="69"/>
      <c r="BX16" s="69"/>
      <c r="BY16" s="70"/>
      <c r="BZ16" s="69"/>
      <c r="CA16" s="69"/>
      <c r="CB16" s="69"/>
      <c r="CC16" s="70"/>
      <c r="CD16" s="69"/>
      <c r="CE16" s="69"/>
      <c r="CF16" s="69"/>
      <c r="CG16" s="70"/>
      <c r="CH16" s="69"/>
      <c r="CI16" s="69"/>
      <c r="CJ16" s="69"/>
      <c r="CK16" s="70"/>
      <c r="CL16" s="69"/>
      <c r="CM16" s="70"/>
    </row>
    <row r="17" customFormat="false" ht="13.8" hidden="false" customHeight="false" outlineLevel="0" collapsed="false">
      <c r="B17" s="72" t="s">
        <v>44</v>
      </c>
      <c r="C17" s="73" t="s">
        <v>45</v>
      </c>
      <c r="D17" s="74" t="n">
        <v>43893</v>
      </c>
      <c r="E17" s="74" t="n">
        <v>44196</v>
      </c>
      <c r="F17" s="75" t="n">
        <v>173398.3</v>
      </c>
      <c r="G17" s="75" t="n">
        <v>0</v>
      </c>
      <c r="H17" s="73" t="n">
        <v>218</v>
      </c>
      <c r="I17" s="76" t="n">
        <v>5</v>
      </c>
      <c r="J17" s="77"/>
      <c r="K17" s="78"/>
      <c r="L17" s="78"/>
      <c r="M17" s="79"/>
      <c r="N17" s="78"/>
      <c r="O17" s="78"/>
      <c r="P17" s="78"/>
      <c r="Q17" s="79"/>
      <c r="R17" s="78"/>
      <c r="S17" s="80"/>
      <c r="T17" s="80"/>
      <c r="U17" s="81"/>
      <c r="V17" s="80"/>
      <c r="W17" s="80"/>
      <c r="X17" s="80"/>
      <c r="Y17" s="81"/>
      <c r="Z17" s="80"/>
      <c r="AA17" s="80"/>
      <c r="AB17" s="80"/>
      <c r="AC17" s="81"/>
      <c r="AD17" s="80"/>
      <c r="AE17" s="80"/>
      <c r="AF17" s="80"/>
      <c r="AG17" s="81"/>
      <c r="AH17" s="80"/>
      <c r="AI17" s="80"/>
      <c r="AJ17" s="80"/>
      <c r="AK17" s="81"/>
      <c r="AL17" s="80"/>
      <c r="AM17" s="80"/>
      <c r="AN17" s="80"/>
      <c r="AO17" s="81"/>
      <c r="AP17" s="80"/>
      <c r="AQ17" s="80"/>
      <c r="AR17" s="80"/>
      <c r="AS17" s="81"/>
      <c r="AT17" s="78"/>
      <c r="AU17" s="78"/>
      <c r="AV17" s="78"/>
      <c r="AW17" s="79"/>
      <c r="AX17" s="0"/>
      <c r="AY17" s="0"/>
      <c r="AZ17" s="0"/>
      <c r="BA17" s="82"/>
      <c r="BB17" s="0"/>
      <c r="BC17" s="0"/>
      <c r="BD17" s="0"/>
      <c r="BE17" s="82"/>
      <c r="BF17" s="0"/>
      <c r="BG17" s="0"/>
      <c r="BH17" s="0"/>
      <c r="BI17" s="82"/>
      <c r="BJ17" s="0"/>
      <c r="BK17" s="0"/>
      <c r="BL17" s="0"/>
      <c r="BM17" s="82"/>
      <c r="BN17" s="0"/>
      <c r="BO17" s="0"/>
      <c r="BP17" s="0"/>
      <c r="BQ17" s="82"/>
      <c r="BR17" s="0"/>
      <c r="BS17" s="0"/>
      <c r="BT17" s="0"/>
      <c r="BU17" s="82"/>
      <c r="BV17" s="0"/>
      <c r="BW17" s="0"/>
      <c r="BX17" s="0"/>
      <c r="BY17" s="82"/>
      <c r="BZ17" s="0"/>
      <c r="CA17" s="0"/>
      <c r="CB17" s="0"/>
      <c r="CC17" s="82"/>
      <c r="CD17" s="0"/>
      <c r="CE17" s="0"/>
      <c r="CF17" s="0"/>
      <c r="CG17" s="82"/>
      <c r="CH17" s="0"/>
      <c r="CI17" s="0"/>
      <c r="CJ17" s="0"/>
      <c r="CK17" s="82"/>
      <c r="CL17" s="0"/>
      <c r="CM17" s="82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71" customFormat="true" ht="1.8" hidden="false" customHeight="true" outlineLevel="0" collapsed="false">
      <c r="A18" s="60"/>
      <c r="B18" s="61"/>
      <c r="C18" s="62"/>
      <c r="D18" s="63" t="n">
        <v>43962</v>
      </c>
      <c r="E18" s="63" t="n">
        <v>44161</v>
      </c>
      <c r="F18" s="64"/>
      <c r="G18" s="64" t="n">
        <v>0</v>
      </c>
      <c r="H18" s="62" t="n">
        <v>144</v>
      </c>
      <c r="I18" s="65" t="n">
        <v>5</v>
      </c>
      <c r="J18" s="83"/>
      <c r="K18" s="69"/>
      <c r="L18" s="69"/>
      <c r="M18" s="70"/>
      <c r="N18" s="69"/>
      <c r="O18" s="69"/>
      <c r="P18" s="69"/>
      <c r="Q18" s="70"/>
      <c r="R18" s="69"/>
      <c r="S18" s="67"/>
      <c r="T18" s="67"/>
      <c r="U18" s="68"/>
      <c r="V18" s="67"/>
      <c r="W18" s="67"/>
      <c r="X18" s="67"/>
      <c r="Y18" s="68"/>
      <c r="Z18" s="67"/>
      <c r="AA18" s="67"/>
      <c r="AB18" s="67"/>
      <c r="AC18" s="68"/>
      <c r="AD18" s="67"/>
      <c r="AE18" s="67"/>
      <c r="AF18" s="67"/>
      <c r="AG18" s="68"/>
      <c r="AH18" s="67"/>
      <c r="AI18" s="67"/>
      <c r="AJ18" s="67"/>
      <c r="AK18" s="68"/>
      <c r="AL18" s="67"/>
      <c r="AM18" s="67"/>
      <c r="AN18" s="67"/>
      <c r="AO18" s="68"/>
      <c r="AP18" s="67"/>
      <c r="AQ18" s="67"/>
      <c r="AR18" s="67"/>
      <c r="AS18" s="68"/>
      <c r="AT18" s="69"/>
      <c r="AU18" s="69"/>
      <c r="AV18" s="69"/>
      <c r="AW18" s="70"/>
      <c r="AX18" s="69"/>
      <c r="AY18" s="69"/>
      <c r="AZ18" s="69"/>
      <c r="BA18" s="70"/>
      <c r="BB18" s="69"/>
      <c r="BC18" s="69"/>
      <c r="BD18" s="69"/>
      <c r="BE18" s="70"/>
      <c r="BF18" s="69"/>
      <c r="BG18" s="69"/>
      <c r="BH18" s="69"/>
      <c r="BI18" s="70"/>
      <c r="BJ18" s="69"/>
      <c r="BK18" s="69"/>
      <c r="BL18" s="69"/>
      <c r="BM18" s="70"/>
      <c r="BN18" s="69"/>
      <c r="BO18" s="69"/>
      <c r="BP18" s="69"/>
      <c r="BQ18" s="70"/>
      <c r="BR18" s="69"/>
      <c r="BS18" s="69"/>
      <c r="BT18" s="69"/>
      <c r="BU18" s="70"/>
      <c r="BV18" s="69"/>
      <c r="BW18" s="69"/>
      <c r="BX18" s="69"/>
      <c r="BY18" s="70"/>
      <c r="BZ18" s="69"/>
      <c r="CA18" s="69"/>
      <c r="CB18" s="69"/>
      <c r="CC18" s="70"/>
      <c r="CD18" s="69"/>
      <c r="CE18" s="69"/>
      <c r="CF18" s="69"/>
      <c r="CG18" s="70"/>
      <c r="CH18" s="69"/>
      <c r="CI18" s="69"/>
      <c r="CJ18" s="69"/>
      <c r="CK18" s="70"/>
      <c r="CL18" s="69"/>
      <c r="CM18" s="70"/>
    </row>
    <row r="19" customFormat="false" ht="13.8" hidden="false" customHeight="false" outlineLevel="0" collapsed="false">
      <c r="B19" s="72" t="s">
        <v>46</v>
      </c>
      <c r="C19" s="73" t="s">
        <v>47</v>
      </c>
      <c r="D19" s="74" t="n">
        <v>43962</v>
      </c>
      <c r="E19" s="74" t="n">
        <v>44161</v>
      </c>
      <c r="F19" s="75" t="n">
        <v>2337132.86</v>
      </c>
      <c r="G19" s="75" t="n">
        <v>0</v>
      </c>
      <c r="H19" s="73" t="n">
        <v>144</v>
      </c>
      <c r="I19" s="76" t="n">
        <v>5</v>
      </c>
      <c r="J19" s="84"/>
      <c r="K19" s="0"/>
      <c r="L19" s="0"/>
      <c r="M19" s="82"/>
      <c r="N19" s="0"/>
      <c r="O19" s="0"/>
      <c r="P19" s="0"/>
      <c r="Q19" s="82"/>
      <c r="R19" s="0"/>
      <c r="S19" s="78"/>
      <c r="T19" s="78"/>
      <c r="U19" s="81"/>
      <c r="V19" s="80"/>
      <c r="W19" s="80"/>
      <c r="X19" s="80"/>
      <c r="Y19" s="81"/>
      <c r="Z19" s="80"/>
      <c r="AA19" s="80"/>
      <c r="AB19" s="80"/>
      <c r="AC19" s="81"/>
      <c r="AD19" s="80"/>
      <c r="AE19" s="80"/>
      <c r="AF19" s="80"/>
      <c r="AG19" s="81"/>
      <c r="AH19" s="80"/>
      <c r="AI19" s="80"/>
      <c r="AJ19" s="80"/>
      <c r="AK19" s="81"/>
      <c r="AL19" s="80"/>
      <c r="AM19" s="80"/>
      <c r="AN19" s="80"/>
      <c r="AO19" s="81"/>
      <c r="AP19" s="80"/>
      <c r="AQ19" s="80"/>
      <c r="AR19" s="80"/>
      <c r="AS19" s="81"/>
      <c r="AT19" s="0"/>
      <c r="AU19" s="0"/>
      <c r="AV19" s="0"/>
      <c r="AW19" s="82"/>
      <c r="AX19" s="0"/>
      <c r="AY19" s="0"/>
      <c r="AZ19" s="0"/>
      <c r="BA19" s="82"/>
      <c r="BB19" s="0"/>
      <c r="BC19" s="0"/>
      <c r="BD19" s="0"/>
      <c r="BE19" s="82"/>
      <c r="BF19" s="0"/>
      <c r="BG19" s="0"/>
      <c r="BH19" s="0"/>
      <c r="BI19" s="82"/>
      <c r="BJ19" s="0"/>
      <c r="BK19" s="0"/>
      <c r="BL19" s="0"/>
      <c r="BM19" s="82"/>
      <c r="BN19" s="0"/>
      <c r="BO19" s="0"/>
      <c r="BP19" s="0"/>
      <c r="BQ19" s="82"/>
      <c r="BR19" s="0"/>
      <c r="BS19" s="0"/>
      <c r="BT19" s="0"/>
      <c r="BU19" s="82"/>
      <c r="BV19" s="0"/>
      <c r="BW19" s="0"/>
      <c r="BX19" s="0"/>
      <c r="BY19" s="82"/>
      <c r="BZ19" s="0"/>
      <c r="CA19" s="0"/>
      <c r="CB19" s="0"/>
      <c r="CC19" s="82"/>
      <c r="CD19" s="0"/>
      <c r="CE19" s="0"/>
      <c r="CF19" s="0"/>
      <c r="CG19" s="82"/>
      <c r="CH19" s="0"/>
      <c r="CI19" s="0"/>
      <c r="CJ19" s="0"/>
      <c r="CK19" s="82"/>
      <c r="CL19" s="0"/>
      <c r="CM19" s="82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71" customFormat="true" ht="1.8" hidden="false" customHeight="true" outlineLevel="0" collapsed="false">
      <c r="A20" s="60"/>
      <c r="B20" s="61"/>
      <c r="C20" s="62"/>
      <c r="D20" s="63" t="n">
        <v>43976</v>
      </c>
      <c r="E20" s="63" t="n">
        <v>44161</v>
      </c>
      <c r="F20" s="64"/>
      <c r="G20" s="64" t="n">
        <v>0</v>
      </c>
      <c r="H20" s="62" t="n">
        <v>134</v>
      </c>
      <c r="I20" s="65" t="n">
        <v>5</v>
      </c>
      <c r="J20" s="83"/>
      <c r="K20" s="69"/>
      <c r="L20" s="69"/>
      <c r="M20" s="70"/>
      <c r="N20" s="69"/>
      <c r="O20" s="69"/>
      <c r="P20" s="69"/>
      <c r="Q20" s="70"/>
      <c r="R20" s="69"/>
      <c r="S20" s="69"/>
      <c r="T20" s="69"/>
      <c r="U20" s="68"/>
      <c r="V20" s="67"/>
      <c r="W20" s="67"/>
      <c r="X20" s="67"/>
      <c r="Y20" s="68"/>
      <c r="Z20" s="86"/>
      <c r="AA20" s="86"/>
      <c r="AB20" s="86"/>
      <c r="AC20" s="87"/>
      <c r="AD20" s="86"/>
      <c r="AE20" s="86"/>
      <c r="AF20" s="86"/>
      <c r="AG20" s="87"/>
      <c r="AH20" s="86"/>
      <c r="AI20" s="86"/>
      <c r="AJ20" s="86"/>
      <c r="AK20" s="87"/>
      <c r="AL20" s="86"/>
      <c r="AM20" s="86"/>
      <c r="AN20" s="86"/>
      <c r="AO20" s="87"/>
      <c r="AP20" s="86"/>
      <c r="AQ20" s="86"/>
      <c r="AR20" s="86"/>
      <c r="AS20" s="87"/>
      <c r="AT20" s="69"/>
      <c r="AU20" s="69"/>
      <c r="AV20" s="69"/>
      <c r="AW20" s="70"/>
      <c r="AX20" s="69"/>
      <c r="AY20" s="69"/>
      <c r="AZ20" s="69"/>
      <c r="BA20" s="70"/>
      <c r="BB20" s="69"/>
      <c r="BC20" s="69"/>
      <c r="BD20" s="69"/>
      <c r="BE20" s="70"/>
      <c r="BF20" s="69"/>
      <c r="BG20" s="69"/>
      <c r="BH20" s="69"/>
      <c r="BI20" s="70"/>
      <c r="BJ20" s="69"/>
      <c r="BK20" s="69"/>
      <c r="BL20" s="69"/>
      <c r="BM20" s="70"/>
      <c r="BN20" s="69"/>
      <c r="BO20" s="69"/>
      <c r="BP20" s="69"/>
      <c r="BQ20" s="70"/>
      <c r="BR20" s="69"/>
      <c r="BS20" s="69"/>
      <c r="BT20" s="69"/>
      <c r="BU20" s="70"/>
      <c r="BV20" s="69"/>
      <c r="BW20" s="69"/>
      <c r="BX20" s="69"/>
      <c r="BY20" s="70"/>
      <c r="BZ20" s="69"/>
      <c r="CA20" s="69"/>
      <c r="CB20" s="69"/>
      <c r="CC20" s="70"/>
      <c r="CD20" s="69"/>
      <c r="CE20" s="69"/>
      <c r="CF20" s="69"/>
      <c r="CG20" s="70"/>
      <c r="CH20" s="69"/>
      <c r="CI20" s="69"/>
      <c r="CJ20" s="69"/>
      <c r="CK20" s="70"/>
      <c r="CL20" s="69"/>
      <c r="CM20" s="70"/>
    </row>
    <row r="21" customFormat="false" ht="13.8" hidden="false" customHeight="false" outlineLevel="0" collapsed="false">
      <c r="B21" s="72" t="s">
        <v>48</v>
      </c>
      <c r="C21" s="73" t="s">
        <v>49</v>
      </c>
      <c r="D21" s="74" t="n">
        <v>43976</v>
      </c>
      <c r="E21" s="74" t="n">
        <v>44008</v>
      </c>
      <c r="F21" s="75" t="n">
        <v>41249.94</v>
      </c>
      <c r="G21" s="75" t="n">
        <v>0</v>
      </c>
      <c r="H21" s="73" t="n">
        <v>25</v>
      </c>
      <c r="I21" s="76" t="n">
        <v>5</v>
      </c>
      <c r="J21" s="84"/>
      <c r="K21" s="0"/>
      <c r="L21" s="0"/>
      <c r="M21" s="82"/>
      <c r="N21" s="0"/>
      <c r="O21" s="0"/>
      <c r="P21" s="0"/>
      <c r="Q21" s="82"/>
      <c r="R21" s="0"/>
      <c r="S21" s="0"/>
      <c r="T21" s="0"/>
      <c r="U21" s="79"/>
      <c r="V21" s="78"/>
      <c r="W21" s="78"/>
      <c r="X21" s="78"/>
      <c r="Y21" s="81"/>
      <c r="Z21" s="0"/>
      <c r="AA21" s="0"/>
      <c r="AB21" s="0"/>
      <c r="AC21" s="82"/>
      <c r="AD21" s="0"/>
      <c r="AE21" s="0"/>
      <c r="AF21" s="0"/>
      <c r="AG21" s="82"/>
      <c r="AH21" s="0"/>
      <c r="AI21" s="0"/>
      <c r="AJ21" s="0"/>
      <c r="AK21" s="82"/>
      <c r="AL21" s="0"/>
      <c r="AM21" s="0"/>
      <c r="AN21" s="0"/>
      <c r="AO21" s="82"/>
      <c r="AP21" s="0"/>
      <c r="AQ21" s="0"/>
      <c r="AR21" s="0"/>
      <c r="AS21" s="82"/>
      <c r="AT21" s="0"/>
      <c r="AU21" s="0"/>
      <c r="AV21" s="0"/>
      <c r="AW21" s="82"/>
      <c r="AX21" s="0"/>
      <c r="AY21" s="0"/>
      <c r="AZ21" s="0"/>
      <c r="BA21" s="82"/>
      <c r="BB21" s="0"/>
      <c r="BC21" s="0"/>
      <c r="BD21" s="0"/>
      <c r="BE21" s="82"/>
      <c r="BF21" s="0"/>
      <c r="BG21" s="0"/>
      <c r="BH21" s="0"/>
      <c r="BI21" s="82"/>
      <c r="BJ21" s="0"/>
      <c r="BK21" s="0"/>
      <c r="BL21" s="0"/>
      <c r="BM21" s="82"/>
      <c r="BN21" s="0"/>
      <c r="BO21" s="0"/>
      <c r="BP21" s="0"/>
      <c r="BQ21" s="82"/>
      <c r="BR21" s="0"/>
      <c r="BS21" s="0"/>
      <c r="BT21" s="0"/>
      <c r="BU21" s="82"/>
      <c r="BV21" s="0"/>
      <c r="BW21" s="0"/>
      <c r="BX21" s="0"/>
      <c r="BY21" s="82"/>
      <c r="BZ21" s="0"/>
      <c r="CA21" s="0"/>
      <c r="CB21" s="0"/>
      <c r="CC21" s="82"/>
      <c r="CD21" s="0"/>
      <c r="CE21" s="0"/>
      <c r="CF21" s="0"/>
      <c r="CG21" s="82"/>
      <c r="CH21" s="0"/>
      <c r="CI21" s="0"/>
      <c r="CJ21" s="0"/>
      <c r="CK21" s="82"/>
      <c r="CL21" s="0"/>
      <c r="CM21" s="82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B22" s="72" t="s">
        <v>50</v>
      </c>
      <c r="C22" s="73" t="s">
        <v>51</v>
      </c>
      <c r="D22" s="74" t="n">
        <v>44004</v>
      </c>
      <c r="E22" s="74" t="n">
        <v>44032</v>
      </c>
      <c r="F22" s="75" t="n">
        <v>39489.64</v>
      </c>
      <c r="G22" s="75" t="n">
        <v>0</v>
      </c>
      <c r="H22" s="73" t="n">
        <v>21</v>
      </c>
      <c r="I22" s="76" t="n">
        <v>5</v>
      </c>
      <c r="J22" s="84"/>
      <c r="K22" s="0"/>
      <c r="L22" s="0"/>
      <c r="M22" s="82"/>
      <c r="N22" s="0"/>
      <c r="O22" s="0"/>
      <c r="P22" s="0"/>
      <c r="Q22" s="82"/>
      <c r="R22" s="0"/>
      <c r="S22" s="0"/>
      <c r="T22" s="0"/>
      <c r="U22" s="82"/>
      <c r="V22" s="0"/>
      <c r="W22" s="0"/>
      <c r="X22" s="0"/>
      <c r="Y22" s="79"/>
      <c r="Z22" s="78"/>
      <c r="AA22" s="80"/>
      <c r="AB22" s="80"/>
      <c r="AC22" s="82"/>
      <c r="AD22" s="0"/>
      <c r="AE22" s="0"/>
      <c r="AF22" s="0"/>
      <c r="AG22" s="82"/>
      <c r="AH22" s="0"/>
      <c r="AI22" s="0"/>
      <c r="AJ22" s="0"/>
      <c r="AK22" s="82"/>
      <c r="AL22" s="0"/>
      <c r="AM22" s="0"/>
      <c r="AN22" s="0"/>
      <c r="AO22" s="82"/>
      <c r="AP22" s="0"/>
      <c r="AQ22" s="0"/>
      <c r="AR22" s="0"/>
      <c r="AS22" s="82"/>
      <c r="AT22" s="0"/>
      <c r="AU22" s="0"/>
      <c r="AV22" s="0"/>
      <c r="AW22" s="82"/>
      <c r="AX22" s="0"/>
      <c r="AY22" s="0"/>
      <c r="AZ22" s="0"/>
      <c r="BA22" s="82"/>
      <c r="BB22" s="0"/>
      <c r="BC22" s="0"/>
      <c r="BD22" s="0"/>
      <c r="BE22" s="82"/>
      <c r="BF22" s="0"/>
      <c r="BG22" s="0"/>
      <c r="BH22" s="0"/>
      <c r="BI22" s="82"/>
      <c r="BJ22" s="0"/>
      <c r="BK22" s="0"/>
      <c r="BL22" s="0"/>
      <c r="BM22" s="82"/>
      <c r="BN22" s="0"/>
      <c r="BO22" s="0"/>
      <c r="BP22" s="0"/>
      <c r="BQ22" s="82"/>
      <c r="BR22" s="0"/>
      <c r="BS22" s="0"/>
      <c r="BT22" s="0"/>
      <c r="BU22" s="82"/>
      <c r="BV22" s="0"/>
      <c r="BW22" s="0"/>
      <c r="BX22" s="0"/>
      <c r="BY22" s="82"/>
      <c r="BZ22" s="0"/>
      <c r="CA22" s="0"/>
      <c r="CB22" s="0"/>
      <c r="CC22" s="82"/>
      <c r="CD22" s="0"/>
      <c r="CE22" s="0"/>
      <c r="CF22" s="0"/>
      <c r="CG22" s="82"/>
      <c r="CH22" s="0"/>
      <c r="CI22" s="0"/>
      <c r="CJ22" s="0"/>
      <c r="CK22" s="82"/>
      <c r="CL22" s="0"/>
      <c r="CM22" s="82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B23" s="72" t="s">
        <v>52</v>
      </c>
      <c r="C23" s="73" t="s">
        <v>53</v>
      </c>
      <c r="D23" s="74" t="n">
        <v>44026</v>
      </c>
      <c r="E23" s="74" t="n">
        <v>44060</v>
      </c>
      <c r="F23" s="75" t="n">
        <v>64296.48</v>
      </c>
      <c r="G23" s="75" t="n">
        <v>0</v>
      </c>
      <c r="H23" s="73" t="n">
        <v>25</v>
      </c>
      <c r="I23" s="76" t="n">
        <v>5</v>
      </c>
      <c r="J23" s="84"/>
      <c r="K23" s="0"/>
      <c r="L23" s="0"/>
      <c r="M23" s="82"/>
      <c r="N23" s="0"/>
      <c r="O23" s="0"/>
      <c r="P23" s="0"/>
      <c r="Q23" s="82"/>
      <c r="R23" s="0"/>
      <c r="S23" s="0"/>
      <c r="T23" s="0"/>
      <c r="U23" s="82"/>
      <c r="V23" s="0"/>
      <c r="W23" s="0"/>
      <c r="X23" s="0"/>
      <c r="Y23" s="82"/>
      <c r="Z23" s="0"/>
      <c r="AA23" s="78"/>
      <c r="AB23" s="78"/>
      <c r="AC23" s="79"/>
      <c r="AD23" s="78"/>
      <c r="AE23" s="78"/>
      <c r="AF23" s="80"/>
      <c r="AG23" s="82"/>
      <c r="AH23" s="0"/>
      <c r="AI23" s="0"/>
      <c r="AJ23" s="0"/>
      <c r="AK23" s="82"/>
      <c r="AL23" s="0"/>
      <c r="AM23" s="0"/>
      <c r="AN23" s="0"/>
      <c r="AO23" s="82"/>
      <c r="AP23" s="0"/>
      <c r="AQ23" s="0"/>
      <c r="AR23" s="0"/>
      <c r="AS23" s="82"/>
      <c r="AT23" s="0"/>
      <c r="AU23" s="0"/>
      <c r="AV23" s="0"/>
      <c r="AW23" s="82"/>
      <c r="AX23" s="0"/>
      <c r="AY23" s="0"/>
      <c r="AZ23" s="0"/>
      <c r="BA23" s="82"/>
      <c r="BB23" s="0"/>
      <c r="BC23" s="0"/>
      <c r="BD23" s="0"/>
      <c r="BE23" s="82"/>
      <c r="BF23" s="0"/>
      <c r="BG23" s="0"/>
      <c r="BH23" s="0"/>
      <c r="BI23" s="82"/>
      <c r="BJ23" s="0"/>
      <c r="BK23" s="0"/>
      <c r="BL23" s="0"/>
      <c r="BM23" s="82"/>
      <c r="BN23" s="0"/>
      <c r="BO23" s="0"/>
      <c r="BP23" s="0"/>
      <c r="BQ23" s="82"/>
      <c r="BR23" s="0"/>
      <c r="BS23" s="0"/>
      <c r="BT23" s="0"/>
      <c r="BU23" s="82"/>
      <c r="BV23" s="0"/>
      <c r="BW23" s="0"/>
      <c r="BX23" s="0"/>
      <c r="BY23" s="82"/>
      <c r="BZ23" s="0"/>
      <c r="CA23" s="0"/>
      <c r="CB23" s="0"/>
      <c r="CC23" s="82"/>
      <c r="CD23" s="0"/>
      <c r="CE23" s="0"/>
      <c r="CF23" s="0"/>
      <c r="CG23" s="82"/>
      <c r="CH23" s="0"/>
      <c r="CI23" s="0"/>
      <c r="CJ23" s="0"/>
      <c r="CK23" s="82"/>
      <c r="CL23" s="0"/>
      <c r="CM23" s="82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B24" s="72" t="s">
        <v>54</v>
      </c>
      <c r="C24" s="73" t="s">
        <v>55</v>
      </c>
      <c r="D24" s="74" t="n">
        <v>44061</v>
      </c>
      <c r="E24" s="74" t="n">
        <v>44092</v>
      </c>
      <c r="F24" s="75" t="n">
        <v>99962.53</v>
      </c>
      <c r="G24" s="75" t="n">
        <v>0</v>
      </c>
      <c r="H24" s="73" t="n">
        <v>24</v>
      </c>
      <c r="I24" s="76" t="n">
        <v>5</v>
      </c>
      <c r="J24" s="84"/>
      <c r="K24" s="0"/>
      <c r="L24" s="0"/>
      <c r="M24" s="82"/>
      <c r="N24" s="0"/>
      <c r="O24" s="0"/>
      <c r="P24" s="0"/>
      <c r="Q24" s="82"/>
      <c r="R24" s="0"/>
      <c r="S24" s="0"/>
      <c r="T24" s="0"/>
      <c r="U24" s="82"/>
      <c r="V24" s="0"/>
      <c r="W24" s="0"/>
      <c r="X24" s="0"/>
      <c r="Y24" s="82"/>
      <c r="Z24" s="0"/>
      <c r="AA24" s="0"/>
      <c r="AB24" s="0"/>
      <c r="AC24" s="82"/>
      <c r="AD24" s="0"/>
      <c r="AE24" s="0"/>
      <c r="AF24" s="78"/>
      <c r="AG24" s="79"/>
      <c r="AH24" s="78"/>
      <c r="AI24" s="78"/>
      <c r="AJ24" s="80"/>
      <c r="AK24" s="82"/>
      <c r="AL24" s="0"/>
      <c r="AM24" s="0"/>
      <c r="AN24" s="0"/>
      <c r="AO24" s="82"/>
      <c r="AP24" s="0"/>
      <c r="AQ24" s="0"/>
      <c r="AR24" s="0"/>
      <c r="AS24" s="82"/>
      <c r="AT24" s="0"/>
      <c r="AU24" s="0"/>
      <c r="AV24" s="0"/>
      <c r="AW24" s="82"/>
      <c r="AX24" s="0"/>
      <c r="AY24" s="0"/>
      <c r="AZ24" s="0"/>
      <c r="BA24" s="82"/>
      <c r="BB24" s="0"/>
      <c r="BC24" s="0"/>
      <c r="BD24" s="0"/>
      <c r="BE24" s="82"/>
      <c r="BF24" s="0"/>
      <c r="BG24" s="0"/>
      <c r="BH24" s="0"/>
      <c r="BI24" s="82"/>
      <c r="BJ24" s="0"/>
      <c r="BK24" s="0"/>
      <c r="BL24" s="0"/>
      <c r="BM24" s="82"/>
      <c r="BN24" s="0"/>
      <c r="BO24" s="0"/>
      <c r="BP24" s="0"/>
      <c r="BQ24" s="82"/>
      <c r="BR24" s="0"/>
      <c r="BS24" s="0"/>
      <c r="BT24" s="0"/>
      <c r="BU24" s="82"/>
      <c r="BV24" s="0"/>
      <c r="BW24" s="0"/>
      <c r="BX24" s="0"/>
      <c r="BY24" s="82"/>
      <c r="BZ24" s="0"/>
      <c r="CA24" s="0"/>
      <c r="CB24" s="0"/>
      <c r="CC24" s="82"/>
      <c r="CD24" s="0"/>
      <c r="CE24" s="0"/>
      <c r="CF24" s="0"/>
      <c r="CG24" s="82"/>
      <c r="CH24" s="0"/>
      <c r="CI24" s="0"/>
      <c r="CJ24" s="0"/>
      <c r="CK24" s="82"/>
      <c r="CL24" s="0"/>
      <c r="CM24" s="82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B25" s="72" t="s">
        <v>56</v>
      </c>
      <c r="C25" s="73" t="s">
        <v>57</v>
      </c>
      <c r="D25" s="74" t="n">
        <v>44095</v>
      </c>
      <c r="E25" s="74" t="n">
        <v>44127</v>
      </c>
      <c r="F25" s="75" t="n">
        <v>84325.14</v>
      </c>
      <c r="G25" s="75" t="n">
        <v>0</v>
      </c>
      <c r="H25" s="73" t="n">
        <v>25</v>
      </c>
      <c r="I25" s="76" t="n">
        <v>5</v>
      </c>
      <c r="J25" s="84"/>
      <c r="K25" s="0"/>
      <c r="L25" s="0"/>
      <c r="M25" s="82"/>
      <c r="N25" s="0"/>
      <c r="O25" s="0"/>
      <c r="P25" s="0"/>
      <c r="Q25" s="82"/>
      <c r="R25" s="0"/>
      <c r="S25" s="0"/>
      <c r="T25" s="0"/>
      <c r="U25" s="82"/>
      <c r="V25" s="0"/>
      <c r="W25" s="0"/>
      <c r="X25" s="0"/>
      <c r="Y25" s="82"/>
      <c r="Z25" s="0"/>
      <c r="AA25" s="0"/>
      <c r="AB25" s="0"/>
      <c r="AC25" s="82"/>
      <c r="AD25" s="0"/>
      <c r="AE25" s="0"/>
      <c r="AF25" s="0"/>
      <c r="AG25" s="82"/>
      <c r="AH25" s="0"/>
      <c r="AI25" s="0"/>
      <c r="AJ25" s="78"/>
      <c r="AK25" s="79"/>
      <c r="AL25" s="78"/>
      <c r="AM25" s="78"/>
      <c r="AN25" s="78"/>
      <c r="AO25" s="81"/>
      <c r="AP25" s="0"/>
      <c r="AQ25" s="0"/>
      <c r="AR25" s="0"/>
      <c r="AS25" s="82"/>
      <c r="AT25" s="0"/>
      <c r="AU25" s="0"/>
      <c r="AV25" s="0"/>
      <c r="AW25" s="82"/>
      <c r="AX25" s="0"/>
      <c r="AY25" s="0"/>
      <c r="AZ25" s="0"/>
      <c r="BA25" s="82"/>
      <c r="BB25" s="0"/>
      <c r="BC25" s="0"/>
      <c r="BD25" s="0"/>
      <c r="BE25" s="82"/>
      <c r="BF25" s="0"/>
      <c r="BG25" s="0"/>
      <c r="BH25" s="0"/>
      <c r="BI25" s="82"/>
      <c r="BJ25" s="0"/>
      <c r="BK25" s="0"/>
      <c r="BL25" s="0"/>
      <c r="BM25" s="82"/>
      <c r="BN25" s="0"/>
      <c r="BO25" s="0"/>
      <c r="BP25" s="0"/>
      <c r="BQ25" s="82"/>
      <c r="BR25" s="0"/>
      <c r="BS25" s="0"/>
      <c r="BT25" s="0"/>
      <c r="BU25" s="82"/>
      <c r="BV25" s="0"/>
      <c r="BW25" s="0"/>
      <c r="BX25" s="0"/>
      <c r="BY25" s="82"/>
      <c r="BZ25" s="0"/>
      <c r="CA25" s="0"/>
      <c r="CB25" s="0"/>
      <c r="CC25" s="82"/>
      <c r="CD25" s="0"/>
      <c r="CE25" s="0"/>
      <c r="CF25" s="0"/>
      <c r="CG25" s="82"/>
      <c r="CH25" s="0"/>
      <c r="CI25" s="0"/>
      <c r="CJ25" s="0"/>
      <c r="CK25" s="82"/>
      <c r="CL25" s="0"/>
      <c r="CM25" s="82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B26" s="72" t="s">
        <v>58</v>
      </c>
      <c r="C26" s="73" t="s">
        <v>59</v>
      </c>
      <c r="D26" s="74" t="n">
        <v>44130</v>
      </c>
      <c r="E26" s="74" t="n">
        <v>44161</v>
      </c>
      <c r="F26" s="75" t="n">
        <v>43235.89</v>
      </c>
      <c r="G26" s="75" t="n">
        <v>0</v>
      </c>
      <c r="H26" s="73" t="n">
        <v>24</v>
      </c>
      <c r="I26" s="76" t="n">
        <v>5</v>
      </c>
      <c r="J26" s="84"/>
      <c r="K26" s="0"/>
      <c r="L26" s="0"/>
      <c r="M26" s="82"/>
      <c r="N26" s="0"/>
      <c r="O26" s="0"/>
      <c r="P26" s="0"/>
      <c r="Q26" s="82"/>
      <c r="R26" s="0"/>
      <c r="S26" s="0"/>
      <c r="T26" s="0"/>
      <c r="U26" s="82"/>
      <c r="V26" s="0"/>
      <c r="W26" s="0"/>
      <c r="X26" s="0"/>
      <c r="Y26" s="82"/>
      <c r="Z26" s="0"/>
      <c r="AA26" s="0"/>
      <c r="AB26" s="0"/>
      <c r="AC26" s="82"/>
      <c r="AD26" s="0"/>
      <c r="AE26" s="0"/>
      <c r="AF26" s="0"/>
      <c r="AG26" s="82"/>
      <c r="AH26" s="0"/>
      <c r="AI26" s="0"/>
      <c r="AJ26" s="0"/>
      <c r="AK26" s="82"/>
      <c r="AL26" s="0"/>
      <c r="AM26" s="0"/>
      <c r="AN26" s="0"/>
      <c r="AO26" s="79"/>
      <c r="AP26" s="78"/>
      <c r="AQ26" s="78"/>
      <c r="AR26" s="78"/>
      <c r="AS26" s="79"/>
      <c r="AT26" s="0"/>
      <c r="AU26" s="0"/>
      <c r="AV26" s="0"/>
      <c r="AW26" s="82"/>
      <c r="AX26" s="0"/>
      <c r="AY26" s="0"/>
      <c r="AZ26" s="0"/>
      <c r="BA26" s="82"/>
      <c r="BB26" s="0"/>
      <c r="BC26" s="0"/>
      <c r="BD26" s="0"/>
      <c r="BE26" s="82"/>
      <c r="BF26" s="0"/>
      <c r="BG26" s="0"/>
      <c r="BH26" s="0"/>
      <c r="BI26" s="82"/>
      <c r="BJ26" s="0"/>
      <c r="BK26" s="0"/>
      <c r="BL26" s="0"/>
      <c r="BM26" s="82"/>
      <c r="BN26" s="0"/>
      <c r="BO26" s="0"/>
      <c r="BP26" s="0"/>
      <c r="BQ26" s="82"/>
      <c r="BR26" s="0"/>
      <c r="BS26" s="0"/>
      <c r="BT26" s="0"/>
      <c r="BU26" s="82"/>
      <c r="BV26" s="0"/>
      <c r="BW26" s="0"/>
      <c r="BX26" s="0"/>
      <c r="BY26" s="82"/>
      <c r="BZ26" s="0"/>
      <c r="CA26" s="0"/>
      <c r="CB26" s="0"/>
      <c r="CC26" s="82"/>
      <c r="CD26" s="0"/>
      <c r="CE26" s="0"/>
      <c r="CF26" s="0"/>
      <c r="CG26" s="82"/>
      <c r="CH26" s="0"/>
      <c r="CI26" s="0"/>
      <c r="CJ26" s="0"/>
      <c r="CK26" s="82"/>
      <c r="CL26" s="0"/>
      <c r="CM26" s="82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71" customFormat="true" ht="1.8" hidden="false" customHeight="true" outlineLevel="0" collapsed="false">
      <c r="A27" s="60"/>
      <c r="B27" s="61"/>
      <c r="C27" s="62"/>
      <c r="D27" s="63" t="n">
        <v>44200</v>
      </c>
      <c r="E27" s="63" t="n">
        <v>44512</v>
      </c>
      <c r="F27" s="64"/>
      <c r="G27" s="64" t="n">
        <v>0</v>
      </c>
      <c r="H27" s="62" t="n">
        <v>225</v>
      </c>
      <c r="I27" s="65" t="n">
        <v>5</v>
      </c>
      <c r="J27" s="83"/>
      <c r="K27" s="69"/>
      <c r="L27" s="69"/>
      <c r="M27" s="70"/>
      <c r="N27" s="69"/>
      <c r="O27" s="69"/>
      <c r="P27" s="69"/>
      <c r="Q27" s="70"/>
      <c r="R27" s="69"/>
      <c r="S27" s="69"/>
      <c r="T27" s="69"/>
      <c r="U27" s="70"/>
      <c r="V27" s="69"/>
      <c r="W27" s="69"/>
      <c r="X27" s="69"/>
      <c r="Y27" s="70"/>
      <c r="Z27" s="69"/>
      <c r="AA27" s="69"/>
      <c r="AB27" s="69"/>
      <c r="AC27" s="70"/>
      <c r="AD27" s="69"/>
      <c r="AE27" s="69"/>
      <c r="AF27" s="69"/>
      <c r="AG27" s="70"/>
      <c r="AH27" s="69"/>
      <c r="AI27" s="69"/>
      <c r="AJ27" s="69"/>
      <c r="AK27" s="70"/>
      <c r="AL27" s="69"/>
      <c r="AM27" s="69"/>
      <c r="AN27" s="69"/>
      <c r="AO27" s="70"/>
      <c r="AP27" s="69"/>
      <c r="AQ27" s="69"/>
      <c r="AR27" s="69"/>
      <c r="AS27" s="70"/>
      <c r="AT27" s="69"/>
      <c r="AU27" s="69"/>
      <c r="AV27" s="69"/>
      <c r="AW27" s="69"/>
      <c r="AX27" s="66"/>
      <c r="AY27" s="67"/>
      <c r="AZ27" s="67"/>
      <c r="BA27" s="68"/>
      <c r="BB27" s="67"/>
      <c r="BC27" s="67"/>
      <c r="BD27" s="67"/>
      <c r="BE27" s="68"/>
      <c r="BF27" s="67"/>
      <c r="BG27" s="67"/>
      <c r="BH27" s="67"/>
      <c r="BI27" s="87"/>
      <c r="BJ27" s="86"/>
      <c r="BK27" s="86"/>
      <c r="BL27" s="86"/>
      <c r="BM27" s="87"/>
      <c r="BN27" s="86"/>
      <c r="BO27" s="86"/>
      <c r="BP27" s="86"/>
      <c r="BQ27" s="87"/>
      <c r="BR27" s="86"/>
      <c r="BS27" s="86"/>
      <c r="BT27" s="86"/>
      <c r="BU27" s="87"/>
      <c r="BV27" s="86"/>
      <c r="BW27" s="86"/>
      <c r="BX27" s="86"/>
      <c r="BY27" s="87"/>
      <c r="BZ27" s="86"/>
      <c r="CA27" s="86"/>
      <c r="CB27" s="86"/>
      <c r="CC27" s="87"/>
      <c r="CD27" s="86"/>
      <c r="CE27" s="86"/>
      <c r="CF27" s="86"/>
      <c r="CG27" s="87"/>
      <c r="CH27" s="86"/>
      <c r="CI27" s="86"/>
      <c r="CJ27" s="86"/>
      <c r="CK27" s="87"/>
      <c r="CL27" s="86"/>
      <c r="CM27" s="87"/>
    </row>
    <row r="28" customFormat="false" ht="13.8" hidden="false" customHeight="false" outlineLevel="0" collapsed="false">
      <c r="B28" s="72" t="s">
        <v>60</v>
      </c>
      <c r="C28" s="73" t="s">
        <v>61</v>
      </c>
      <c r="D28" s="74" t="n">
        <v>44200</v>
      </c>
      <c r="E28" s="74" t="n">
        <v>44274</v>
      </c>
      <c r="F28" s="75" t="n">
        <v>518766.13</v>
      </c>
      <c r="G28" s="75" t="n">
        <v>0</v>
      </c>
      <c r="H28" s="73" t="n">
        <v>55</v>
      </c>
      <c r="I28" s="76" t="n">
        <v>5</v>
      </c>
      <c r="J28" s="84"/>
      <c r="K28" s="0"/>
      <c r="L28" s="0"/>
      <c r="M28" s="82"/>
      <c r="N28" s="0"/>
      <c r="O28" s="0"/>
      <c r="P28" s="0"/>
      <c r="Q28" s="82"/>
      <c r="R28" s="0"/>
      <c r="S28" s="0"/>
      <c r="T28" s="0"/>
      <c r="U28" s="82"/>
      <c r="V28" s="0"/>
      <c r="W28" s="0"/>
      <c r="X28" s="0"/>
      <c r="Y28" s="82"/>
      <c r="Z28" s="0"/>
      <c r="AA28" s="0"/>
      <c r="AB28" s="0"/>
      <c r="AC28" s="82"/>
      <c r="AD28" s="0"/>
      <c r="AE28" s="0"/>
      <c r="AF28" s="0"/>
      <c r="AG28" s="82"/>
      <c r="AH28" s="0"/>
      <c r="AI28" s="0"/>
      <c r="AJ28" s="0"/>
      <c r="AK28" s="82"/>
      <c r="AL28" s="0"/>
      <c r="AM28" s="0"/>
      <c r="AN28" s="0"/>
      <c r="AO28" s="82"/>
      <c r="AP28" s="0"/>
      <c r="AQ28" s="0"/>
      <c r="AR28" s="0"/>
      <c r="AS28" s="82"/>
      <c r="AT28" s="0"/>
      <c r="AU28" s="0"/>
      <c r="AV28" s="0"/>
      <c r="AW28" s="0"/>
      <c r="AX28" s="77"/>
      <c r="AY28" s="78"/>
      <c r="AZ28" s="78"/>
      <c r="BA28" s="79"/>
      <c r="BB28" s="78"/>
      <c r="BC28" s="78"/>
      <c r="BD28" s="78"/>
      <c r="BE28" s="81"/>
      <c r="BF28" s="80"/>
      <c r="BG28" s="80"/>
      <c r="BH28" s="80"/>
      <c r="BI28" s="82"/>
      <c r="BJ28" s="0"/>
      <c r="BK28" s="0"/>
      <c r="BL28" s="0"/>
      <c r="BM28" s="82"/>
      <c r="BN28" s="0"/>
      <c r="BO28" s="0"/>
      <c r="BP28" s="0"/>
      <c r="BQ28" s="82"/>
      <c r="BR28" s="0"/>
      <c r="BS28" s="0"/>
      <c r="BT28" s="0"/>
      <c r="BU28" s="82"/>
      <c r="BV28" s="0"/>
      <c r="BW28" s="0"/>
      <c r="BX28" s="0"/>
      <c r="BY28" s="82"/>
      <c r="BZ28" s="0"/>
      <c r="CA28" s="0"/>
      <c r="CB28" s="0"/>
      <c r="CC28" s="82"/>
      <c r="CD28" s="0"/>
      <c r="CE28" s="0"/>
      <c r="CF28" s="0"/>
      <c r="CG28" s="82"/>
      <c r="CH28" s="0"/>
      <c r="CI28" s="0"/>
      <c r="CJ28" s="0"/>
      <c r="CK28" s="82"/>
      <c r="CL28" s="0"/>
      <c r="CM28" s="82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B29" s="72" t="s">
        <v>62</v>
      </c>
      <c r="C29" s="73" t="s">
        <v>63</v>
      </c>
      <c r="D29" s="74" t="n">
        <v>44249</v>
      </c>
      <c r="E29" s="74" t="n">
        <v>44323</v>
      </c>
      <c r="F29" s="75" t="n">
        <v>432502.05</v>
      </c>
      <c r="G29" s="75" t="n">
        <v>0</v>
      </c>
      <c r="H29" s="73" t="n">
        <v>55</v>
      </c>
      <c r="I29" s="76" t="n">
        <v>5</v>
      </c>
      <c r="J29" s="84"/>
      <c r="K29" s="0"/>
      <c r="L29" s="0"/>
      <c r="M29" s="82"/>
      <c r="N29" s="0"/>
      <c r="O29" s="0"/>
      <c r="P29" s="0"/>
      <c r="Q29" s="82"/>
      <c r="R29" s="0"/>
      <c r="S29" s="0"/>
      <c r="T29" s="0"/>
      <c r="U29" s="82"/>
      <c r="V29" s="0"/>
      <c r="W29" s="0"/>
      <c r="X29" s="0"/>
      <c r="Y29" s="82"/>
      <c r="Z29" s="0"/>
      <c r="AA29" s="0"/>
      <c r="AB29" s="0"/>
      <c r="AC29" s="82"/>
      <c r="AD29" s="0"/>
      <c r="AE29" s="0"/>
      <c r="AF29" s="0"/>
      <c r="AG29" s="82"/>
      <c r="AH29" s="0"/>
      <c r="AI29" s="0"/>
      <c r="AJ29" s="0"/>
      <c r="AK29" s="82"/>
      <c r="AL29" s="0"/>
      <c r="AM29" s="0"/>
      <c r="AN29" s="0"/>
      <c r="AO29" s="82"/>
      <c r="AP29" s="0"/>
      <c r="AQ29" s="0"/>
      <c r="AR29" s="0"/>
      <c r="AS29" s="82"/>
      <c r="AT29" s="0"/>
      <c r="AU29" s="0"/>
      <c r="AV29" s="0"/>
      <c r="AW29" s="82"/>
      <c r="AX29" s="0"/>
      <c r="AY29" s="0"/>
      <c r="AZ29" s="0"/>
      <c r="BA29" s="82"/>
      <c r="BB29" s="0"/>
      <c r="BC29" s="0"/>
      <c r="BD29" s="0"/>
      <c r="BE29" s="79"/>
      <c r="BF29" s="78"/>
      <c r="BG29" s="78"/>
      <c r="BH29" s="78"/>
      <c r="BI29" s="79"/>
      <c r="BJ29" s="78"/>
      <c r="BK29" s="80"/>
      <c r="BL29" s="80"/>
      <c r="BM29" s="81"/>
      <c r="BN29" s="80"/>
      <c r="BO29" s="0"/>
      <c r="BP29" s="0"/>
      <c r="BQ29" s="82"/>
      <c r="BR29" s="0"/>
      <c r="BS29" s="0"/>
      <c r="BT29" s="0"/>
      <c r="BU29" s="82"/>
      <c r="BV29" s="0"/>
      <c r="BW29" s="0"/>
      <c r="BX29" s="0"/>
      <c r="BY29" s="82"/>
      <c r="BZ29" s="0"/>
      <c r="CA29" s="0"/>
      <c r="CB29" s="0"/>
      <c r="CC29" s="82"/>
      <c r="CD29" s="0"/>
      <c r="CE29" s="0"/>
      <c r="CF29" s="0"/>
      <c r="CG29" s="82"/>
      <c r="CH29" s="0"/>
      <c r="CI29" s="0"/>
      <c r="CJ29" s="0"/>
      <c r="CK29" s="82"/>
      <c r="CL29" s="0"/>
      <c r="CM29" s="82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false" outlineLevel="0" collapsed="false">
      <c r="B30" s="72" t="s">
        <v>64</v>
      </c>
      <c r="C30" s="73" t="s">
        <v>65</v>
      </c>
      <c r="D30" s="74" t="n">
        <v>44298</v>
      </c>
      <c r="E30" s="74" t="n">
        <v>44372</v>
      </c>
      <c r="F30" s="75" t="n">
        <v>474861.77</v>
      </c>
      <c r="G30" s="75" t="n">
        <v>0</v>
      </c>
      <c r="H30" s="73" t="n">
        <v>55</v>
      </c>
      <c r="I30" s="76" t="n">
        <v>5</v>
      </c>
      <c r="J30" s="84"/>
      <c r="K30" s="0"/>
      <c r="L30" s="0"/>
      <c r="M30" s="82"/>
      <c r="N30" s="0"/>
      <c r="O30" s="0"/>
      <c r="P30" s="0"/>
      <c r="Q30" s="82"/>
      <c r="R30" s="0"/>
      <c r="S30" s="0"/>
      <c r="T30" s="0"/>
      <c r="U30" s="82"/>
      <c r="V30" s="0"/>
      <c r="W30" s="0"/>
      <c r="X30" s="0"/>
      <c r="Y30" s="82"/>
      <c r="Z30" s="0"/>
      <c r="AA30" s="0"/>
      <c r="AB30" s="0"/>
      <c r="AC30" s="82"/>
      <c r="AD30" s="0"/>
      <c r="AE30" s="0"/>
      <c r="AF30" s="0"/>
      <c r="AG30" s="82"/>
      <c r="AH30" s="0"/>
      <c r="AI30" s="0"/>
      <c r="AJ30" s="0"/>
      <c r="AK30" s="82"/>
      <c r="AL30" s="0"/>
      <c r="AM30" s="0"/>
      <c r="AN30" s="0"/>
      <c r="AO30" s="82"/>
      <c r="AP30" s="0"/>
      <c r="AQ30" s="0"/>
      <c r="AR30" s="0"/>
      <c r="AS30" s="82"/>
      <c r="AT30" s="0"/>
      <c r="AU30" s="0"/>
      <c r="AV30" s="0"/>
      <c r="AW30" s="82"/>
      <c r="AX30" s="0"/>
      <c r="AY30" s="0"/>
      <c r="AZ30" s="0"/>
      <c r="BA30" s="82"/>
      <c r="BB30" s="0"/>
      <c r="BC30" s="0"/>
      <c r="BD30" s="0"/>
      <c r="BE30" s="82"/>
      <c r="BF30" s="0"/>
      <c r="BG30" s="0"/>
      <c r="BH30" s="0"/>
      <c r="BI30" s="82"/>
      <c r="BJ30" s="0"/>
      <c r="BK30" s="78"/>
      <c r="BL30" s="78"/>
      <c r="BM30" s="79"/>
      <c r="BN30" s="78"/>
      <c r="BO30" s="78"/>
      <c r="BP30" s="78"/>
      <c r="BQ30" s="81"/>
      <c r="BR30" s="80"/>
      <c r="BS30" s="80"/>
      <c r="BT30" s="80"/>
      <c r="BU30" s="81"/>
      <c r="BV30" s="0"/>
      <c r="BW30" s="0"/>
      <c r="BX30" s="0"/>
      <c r="BY30" s="82"/>
      <c r="BZ30" s="0"/>
      <c r="CA30" s="0"/>
      <c r="CB30" s="0"/>
      <c r="CC30" s="82"/>
      <c r="CD30" s="0"/>
      <c r="CE30" s="0"/>
      <c r="CF30" s="0"/>
      <c r="CG30" s="82"/>
      <c r="CH30" s="0"/>
      <c r="CI30" s="0"/>
      <c r="CJ30" s="0"/>
      <c r="CK30" s="82"/>
      <c r="CL30" s="0"/>
      <c r="CM30" s="82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false" outlineLevel="0" collapsed="false">
      <c r="B31" s="72" t="s">
        <v>66</v>
      </c>
      <c r="C31" s="73" t="s">
        <v>67</v>
      </c>
      <c r="D31" s="74" t="n">
        <v>44347</v>
      </c>
      <c r="E31" s="74" t="n">
        <v>44421</v>
      </c>
      <c r="F31" s="75" t="n">
        <v>518774.01</v>
      </c>
      <c r="G31" s="75" t="n">
        <v>0</v>
      </c>
      <c r="H31" s="73" t="n">
        <v>55</v>
      </c>
      <c r="I31" s="76" t="n">
        <v>5</v>
      </c>
      <c r="J31" s="84"/>
      <c r="K31" s="0"/>
      <c r="L31" s="0"/>
      <c r="M31" s="82"/>
      <c r="N31" s="0"/>
      <c r="O31" s="0"/>
      <c r="P31" s="0"/>
      <c r="Q31" s="82"/>
      <c r="R31" s="0"/>
      <c r="S31" s="0"/>
      <c r="T31" s="0"/>
      <c r="U31" s="82"/>
      <c r="V31" s="0"/>
      <c r="W31" s="0"/>
      <c r="X31" s="0"/>
      <c r="Y31" s="82"/>
      <c r="Z31" s="0"/>
      <c r="AA31" s="0"/>
      <c r="AB31" s="0"/>
      <c r="AC31" s="82"/>
      <c r="AD31" s="0"/>
      <c r="AE31" s="0"/>
      <c r="AF31" s="0"/>
      <c r="AG31" s="82"/>
      <c r="AH31" s="0"/>
      <c r="AI31" s="0"/>
      <c r="AJ31" s="0"/>
      <c r="AK31" s="82"/>
      <c r="AL31" s="0"/>
      <c r="AM31" s="0"/>
      <c r="AN31" s="0"/>
      <c r="AO31" s="82"/>
      <c r="AP31" s="0"/>
      <c r="AQ31" s="0"/>
      <c r="AR31" s="0"/>
      <c r="AS31" s="82"/>
      <c r="AT31" s="0"/>
      <c r="AU31" s="0"/>
      <c r="AV31" s="0"/>
      <c r="AW31" s="82"/>
      <c r="AX31" s="0"/>
      <c r="AY31" s="0"/>
      <c r="AZ31" s="0"/>
      <c r="BA31" s="82"/>
      <c r="BB31" s="0"/>
      <c r="BC31" s="0"/>
      <c r="BD31" s="0"/>
      <c r="BE31" s="82"/>
      <c r="BF31" s="0"/>
      <c r="BG31" s="0"/>
      <c r="BH31" s="0"/>
      <c r="BI31" s="82"/>
      <c r="BJ31" s="0"/>
      <c r="BK31" s="0"/>
      <c r="BL31" s="0"/>
      <c r="BM31" s="82"/>
      <c r="BN31" s="0"/>
      <c r="BO31" s="0"/>
      <c r="BP31" s="0"/>
      <c r="BQ31" s="79"/>
      <c r="BR31" s="78"/>
      <c r="BS31" s="78"/>
      <c r="BT31" s="78"/>
      <c r="BU31" s="79"/>
      <c r="BV31" s="78"/>
      <c r="BW31" s="78"/>
      <c r="BX31" s="80"/>
      <c r="BY31" s="81"/>
      <c r="BZ31" s="80"/>
      <c r="CA31" s="80"/>
      <c r="CB31" s="0"/>
      <c r="CC31" s="82"/>
      <c r="CD31" s="0"/>
      <c r="CE31" s="0"/>
      <c r="CF31" s="0"/>
      <c r="CG31" s="82"/>
      <c r="CH31" s="0"/>
      <c r="CI31" s="0"/>
      <c r="CJ31" s="0"/>
      <c r="CK31" s="82"/>
      <c r="CL31" s="0"/>
      <c r="CM31" s="82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8" hidden="false" customHeight="false" outlineLevel="0" collapsed="false">
      <c r="B32" s="72" t="s">
        <v>68</v>
      </c>
      <c r="C32" s="73" t="s">
        <v>69</v>
      </c>
      <c r="D32" s="74" t="n">
        <v>44396</v>
      </c>
      <c r="E32" s="74" t="n">
        <v>44470</v>
      </c>
      <c r="F32" s="75" t="n">
        <v>234582.25</v>
      </c>
      <c r="G32" s="75" t="n">
        <v>0</v>
      </c>
      <c r="H32" s="73" t="n">
        <v>55</v>
      </c>
      <c r="I32" s="76" t="n">
        <v>5</v>
      </c>
      <c r="J32" s="84"/>
      <c r="K32" s="0"/>
      <c r="L32" s="0"/>
      <c r="M32" s="82"/>
      <c r="N32" s="0"/>
      <c r="O32" s="0"/>
      <c r="P32" s="0"/>
      <c r="Q32" s="82"/>
      <c r="R32" s="0"/>
      <c r="S32" s="0"/>
      <c r="T32" s="0"/>
      <c r="U32" s="82"/>
      <c r="V32" s="0"/>
      <c r="W32" s="0"/>
      <c r="X32" s="0"/>
      <c r="Y32" s="82"/>
      <c r="Z32" s="0"/>
      <c r="AA32" s="0"/>
      <c r="AB32" s="0"/>
      <c r="AC32" s="82"/>
      <c r="AD32" s="0"/>
      <c r="AE32" s="0"/>
      <c r="AF32" s="0"/>
      <c r="AG32" s="82"/>
      <c r="AH32" s="0"/>
      <c r="AI32" s="0"/>
      <c r="AJ32" s="0"/>
      <c r="AK32" s="82"/>
      <c r="AL32" s="0"/>
      <c r="AM32" s="0"/>
      <c r="AN32" s="0"/>
      <c r="AO32" s="82"/>
      <c r="AP32" s="0"/>
      <c r="AQ32" s="0"/>
      <c r="AR32" s="0"/>
      <c r="AS32" s="82"/>
      <c r="AT32" s="0"/>
      <c r="AU32" s="0"/>
      <c r="AV32" s="0"/>
      <c r="AW32" s="82"/>
      <c r="AX32" s="0"/>
      <c r="AY32" s="0"/>
      <c r="AZ32" s="0"/>
      <c r="BA32" s="82"/>
      <c r="BB32" s="0"/>
      <c r="BC32" s="0"/>
      <c r="BD32" s="0"/>
      <c r="BE32" s="82"/>
      <c r="BF32" s="0"/>
      <c r="BG32" s="0"/>
      <c r="BH32" s="0"/>
      <c r="BI32" s="82"/>
      <c r="BJ32" s="0"/>
      <c r="BK32" s="0"/>
      <c r="BL32" s="0"/>
      <c r="BM32" s="82"/>
      <c r="BN32" s="0"/>
      <c r="BO32" s="0"/>
      <c r="BP32" s="0"/>
      <c r="BQ32" s="82"/>
      <c r="BR32" s="0"/>
      <c r="BS32" s="0"/>
      <c r="BT32" s="0"/>
      <c r="BU32" s="82"/>
      <c r="BV32" s="0"/>
      <c r="BW32" s="0"/>
      <c r="BX32" s="78"/>
      <c r="BY32" s="79"/>
      <c r="BZ32" s="78"/>
      <c r="CA32" s="78"/>
      <c r="CB32" s="78"/>
      <c r="CC32" s="81"/>
      <c r="CD32" s="80"/>
      <c r="CE32" s="80"/>
      <c r="CF32" s="80"/>
      <c r="CG32" s="81"/>
      <c r="CH32" s="80"/>
      <c r="CI32" s="0"/>
      <c r="CJ32" s="0"/>
      <c r="CK32" s="82"/>
      <c r="CL32" s="0"/>
      <c r="CM32" s="82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false" outlineLevel="0" collapsed="false">
      <c r="B33" s="72" t="s">
        <v>70</v>
      </c>
      <c r="C33" s="73" t="s">
        <v>71</v>
      </c>
      <c r="D33" s="74" t="n">
        <v>44438</v>
      </c>
      <c r="E33" s="74" t="n">
        <v>44512</v>
      </c>
      <c r="F33" s="75" t="n">
        <v>260676.29</v>
      </c>
      <c r="G33" s="75" t="n">
        <v>0</v>
      </c>
      <c r="H33" s="73" t="n">
        <v>55</v>
      </c>
      <c r="I33" s="76" t="n">
        <v>5</v>
      </c>
      <c r="J33" s="84"/>
      <c r="K33" s="0"/>
      <c r="L33" s="0"/>
      <c r="M33" s="82"/>
      <c r="N33" s="0"/>
      <c r="O33" s="0"/>
      <c r="P33" s="0"/>
      <c r="Q33" s="82"/>
      <c r="R33" s="0"/>
      <c r="S33" s="0"/>
      <c r="T33" s="0"/>
      <c r="U33" s="82"/>
      <c r="V33" s="0"/>
      <c r="W33" s="0"/>
      <c r="X33" s="0"/>
      <c r="Y33" s="82"/>
      <c r="Z33" s="0"/>
      <c r="AA33" s="0"/>
      <c r="AB33" s="0"/>
      <c r="AC33" s="82"/>
      <c r="AD33" s="0"/>
      <c r="AE33" s="0"/>
      <c r="AF33" s="0"/>
      <c r="AG33" s="82"/>
      <c r="AH33" s="0"/>
      <c r="AI33" s="0"/>
      <c r="AJ33" s="0"/>
      <c r="AK33" s="82"/>
      <c r="AL33" s="0"/>
      <c r="AM33" s="0"/>
      <c r="AN33" s="0"/>
      <c r="AO33" s="82"/>
      <c r="AP33" s="0"/>
      <c r="AQ33" s="0"/>
      <c r="AR33" s="0"/>
      <c r="AS33" s="82"/>
      <c r="AT33" s="0"/>
      <c r="AU33" s="0"/>
      <c r="AV33" s="0"/>
      <c r="AW33" s="82"/>
      <c r="AX33" s="0"/>
      <c r="AY33" s="0"/>
      <c r="AZ33" s="0"/>
      <c r="BA33" s="82"/>
      <c r="BB33" s="0"/>
      <c r="BC33" s="0"/>
      <c r="BD33" s="0"/>
      <c r="BE33" s="82"/>
      <c r="BF33" s="0"/>
      <c r="BG33" s="0"/>
      <c r="BH33" s="0"/>
      <c r="BI33" s="82"/>
      <c r="BJ33" s="0"/>
      <c r="BK33" s="0"/>
      <c r="BL33" s="0"/>
      <c r="BM33" s="82"/>
      <c r="BN33" s="0"/>
      <c r="BO33" s="0"/>
      <c r="BP33" s="0"/>
      <c r="BQ33" s="82"/>
      <c r="BR33" s="0"/>
      <c r="BS33" s="0"/>
      <c r="BT33" s="0"/>
      <c r="BU33" s="82"/>
      <c r="BV33" s="0"/>
      <c r="BW33" s="0"/>
      <c r="BX33" s="0"/>
      <c r="BY33" s="82"/>
      <c r="BZ33" s="0"/>
      <c r="CA33" s="0"/>
      <c r="CB33" s="0"/>
      <c r="CC33" s="81"/>
      <c r="CD33" s="80"/>
      <c r="CE33" s="80"/>
      <c r="CF33" s="80"/>
      <c r="CG33" s="81"/>
      <c r="CH33" s="80"/>
      <c r="CI33" s="80"/>
      <c r="CJ33" s="80"/>
      <c r="CK33" s="81"/>
      <c r="CL33" s="80"/>
      <c r="CM33" s="81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71" customFormat="true" ht="1.8" hidden="false" customHeight="true" outlineLevel="0" collapsed="false">
      <c r="A34" s="60"/>
      <c r="B34" s="61"/>
      <c r="C34" s="62"/>
      <c r="D34" s="63" t="n">
        <v>44200</v>
      </c>
      <c r="E34" s="63" t="n">
        <v>44512</v>
      </c>
      <c r="F34" s="64"/>
      <c r="G34" s="64" t="n">
        <v>0</v>
      </c>
      <c r="H34" s="62" t="n">
        <v>225</v>
      </c>
      <c r="I34" s="65" t="n">
        <v>5</v>
      </c>
      <c r="J34" s="83"/>
      <c r="K34" s="69"/>
      <c r="L34" s="69"/>
      <c r="M34" s="70"/>
      <c r="N34" s="69"/>
      <c r="O34" s="69"/>
      <c r="P34" s="69"/>
      <c r="Q34" s="70"/>
      <c r="R34" s="69"/>
      <c r="S34" s="69"/>
      <c r="T34" s="69"/>
      <c r="U34" s="70"/>
      <c r="V34" s="69"/>
      <c r="W34" s="69"/>
      <c r="X34" s="69"/>
      <c r="Y34" s="70"/>
      <c r="Z34" s="69"/>
      <c r="AA34" s="69"/>
      <c r="AB34" s="69"/>
      <c r="AC34" s="70"/>
      <c r="AD34" s="69"/>
      <c r="AE34" s="69"/>
      <c r="AF34" s="69"/>
      <c r="AG34" s="70"/>
      <c r="AH34" s="69"/>
      <c r="AI34" s="69"/>
      <c r="AJ34" s="69"/>
      <c r="AK34" s="70"/>
      <c r="AL34" s="69"/>
      <c r="AM34" s="69"/>
      <c r="AN34" s="69"/>
      <c r="AO34" s="70"/>
      <c r="AP34" s="69"/>
      <c r="AQ34" s="69"/>
      <c r="AR34" s="69"/>
      <c r="AS34" s="70"/>
      <c r="AT34" s="69"/>
      <c r="AU34" s="69"/>
      <c r="AV34" s="69"/>
      <c r="AW34" s="69"/>
      <c r="AX34" s="66"/>
      <c r="AY34" s="67"/>
      <c r="AZ34" s="67"/>
      <c r="BA34" s="68"/>
      <c r="BB34" s="67"/>
      <c r="BC34" s="67"/>
      <c r="BD34" s="67"/>
      <c r="BE34" s="68"/>
      <c r="BF34" s="67"/>
      <c r="BG34" s="67"/>
      <c r="BH34" s="67"/>
      <c r="BI34" s="87"/>
      <c r="BJ34" s="86"/>
      <c r="BK34" s="86"/>
      <c r="BL34" s="86"/>
      <c r="BM34" s="87"/>
      <c r="BN34" s="86"/>
      <c r="BO34" s="86"/>
      <c r="BP34" s="86"/>
      <c r="BQ34" s="87"/>
      <c r="BR34" s="86"/>
      <c r="BS34" s="86"/>
      <c r="BT34" s="86"/>
      <c r="BU34" s="87"/>
      <c r="BV34" s="86"/>
      <c r="BW34" s="86"/>
      <c r="BX34" s="86"/>
      <c r="BY34" s="87"/>
      <c r="BZ34" s="86"/>
      <c r="CA34" s="86"/>
      <c r="CB34" s="86"/>
      <c r="CC34" s="87"/>
      <c r="CD34" s="86"/>
      <c r="CE34" s="86"/>
      <c r="CF34" s="86"/>
      <c r="CG34" s="87"/>
      <c r="CH34" s="86"/>
      <c r="CI34" s="86"/>
      <c r="CJ34" s="86"/>
      <c r="CK34" s="87"/>
      <c r="CL34" s="86"/>
      <c r="CM34" s="87"/>
    </row>
    <row r="35" customFormat="false" ht="13.8" hidden="false" customHeight="false" outlineLevel="0" collapsed="false">
      <c r="B35" s="72" t="s">
        <v>72</v>
      </c>
      <c r="C35" s="73" t="s">
        <v>73</v>
      </c>
      <c r="D35" s="74" t="n">
        <v>44200</v>
      </c>
      <c r="E35" s="74" t="n">
        <v>44271</v>
      </c>
      <c r="F35" s="75" t="n">
        <v>374532.34</v>
      </c>
      <c r="G35" s="75" t="n">
        <v>0</v>
      </c>
      <c r="H35" s="73" t="n">
        <v>52</v>
      </c>
      <c r="I35" s="76" t="n">
        <v>5</v>
      </c>
      <c r="J35" s="84"/>
      <c r="K35" s="0"/>
      <c r="L35" s="0"/>
      <c r="M35" s="82"/>
      <c r="N35" s="0"/>
      <c r="O35" s="0"/>
      <c r="P35" s="0"/>
      <c r="Q35" s="82"/>
      <c r="R35" s="0"/>
      <c r="S35" s="0"/>
      <c r="T35" s="0"/>
      <c r="U35" s="82"/>
      <c r="V35" s="0"/>
      <c r="W35" s="0"/>
      <c r="X35" s="0"/>
      <c r="Y35" s="82"/>
      <c r="Z35" s="0"/>
      <c r="AA35" s="0"/>
      <c r="AB35" s="0"/>
      <c r="AC35" s="82"/>
      <c r="AD35" s="0"/>
      <c r="AE35" s="0"/>
      <c r="AF35" s="0"/>
      <c r="AG35" s="82"/>
      <c r="AH35" s="0"/>
      <c r="AI35" s="0"/>
      <c r="AJ35" s="0"/>
      <c r="AK35" s="82"/>
      <c r="AL35" s="0"/>
      <c r="AM35" s="0"/>
      <c r="AN35" s="0"/>
      <c r="AO35" s="82"/>
      <c r="AP35" s="0"/>
      <c r="AQ35" s="0"/>
      <c r="AR35" s="0"/>
      <c r="AS35" s="82"/>
      <c r="AT35" s="0"/>
      <c r="AU35" s="0"/>
      <c r="AV35" s="0"/>
      <c r="AW35" s="0"/>
      <c r="AX35" s="77"/>
      <c r="AY35" s="78"/>
      <c r="AZ35" s="78"/>
      <c r="BA35" s="79"/>
      <c r="BB35" s="78"/>
      <c r="BC35" s="78"/>
      <c r="BD35" s="78"/>
      <c r="BE35" s="81"/>
      <c r="BF35" s="80"/>
      <c r="BG35" s="80"/>
      <c r="BH35" s="80"/>
      <c r="BI35" s="82"/>
      <c r="BJ35" s="0"/>
      <c r="BK35" s="0"/>
      <c r="BL35" s="0"/>
      <c r="BM35" s="82"/>
      <c r="BN35" s="0"/>
      <c r="BO35" s="0"/>
      <c r="BP35" s="0"/>
      <c r="BQ35" s="82"/>
      <c r="BR35" s="0"/>
      <c r="BS35" s="0"/>
      <c r="BT35" s="0"/>
      <c r="BU35" s="82"/>
      <c r="BV35" s="0"/>
      <c r="BW35" s="0"/>
      <c r="BX35" s="0"/>
      <c r="BY35" s="82"/>
      <c r="BZ35" s="0"/>
      <c r="CA35" s="0"/>
      <c r="CB35" s="0"/>
      <c r="CC35" s="82"/>
      <c r="CD35" s="0"/>
      <c r="CE35" s="0"/>
      <c r="CF35" s="0"/>
      <c r="CG35" s="82"/>
      <c r="CH35" s="0"/>
      <c r="CI35" s="0"/>
      <c r="CJ35" s="0"/>
      <c r="CK35" s="82"/>
      <c r="CL35" s="0"/>
      <c r="CM35" s="82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3.8" hidden="false" customHeight="false" outlineLevel="0" collapsed="false">
      <c r="B36" s="72" t="s">
        <v>74</v>
      </c>
      <c r="C36" s="73" t="s">
        <v>75</v>
      </c>
      <c r="D36" s="74" t="n">
        <v>44249</v>
      </c>
      <c r="E36" s="74" t="n">
        <v>44333</v>
      </c>
      <c r="F36" s="75" t="n">
        <v>362921.44</v>
      </c>
      <c r="G36" s="75" t="n">
        <v>0</v>
      </c>
      <c r="H36" s="73" t="n">
        <v>61</v>
      </c>
      <c r="I36" s="76" t="n">
        <v>5</v>
      </c>
      <c r="J36" s="84"/>
      <c r="K36" s="0"/>
      <c r="L36" s="0"/>
      <c r="M36" s="82"/>
      <c r="N36" s="0"/>
      <c r="O36" s="0"/>
      <c r="P36" s="0"/>
      <c r="Q36" s="82"/>
      <c r="R36" s="0"/>
      <c r="S36" s="0"/>
      <c r="T36" s="0"/>
      <c r="U36" s="82"/>
      <c r="V36" s="0"/>
      <c r="W36" s="0"/>
      <c r="X36" s="0"/>
      <c r="Y36" s="82"/>
      <c r="Z36" s="0"/>
      <c r="AA36" s="0"/>
      <c r="AB36" s="0"/>
      <c r="AC36" s="82"/>
      <c r="AD36" s="0"/>
      <c r="AE36" s="0"/>
      <c r="AF36" s="0"/>
      <c r="AG36" s="82"/>
      <c r="AH36" s="0"/>
      <c r="AI36" s="0"/>
      <c r="AJ36" s="0"/>
      <c r="AK36" s="82"/>
      <c r="AL36" s="0"/>
      <c r="AM36" s="0"/>
      <c r="AN36" s="0"/>
      <c r="AO36" s="82"/>
      <c r="AP36" s="0"/>
      <c r="AQ36" s="0"/>
      <c r="AR36" s="0"/>
      <c r="AS36" s="82"/>
      <c r="AT36" s="0"/>
      <c r="AU36" s="0"/>
      <c r="AV36" s="0"/>
      <c r="AW36" s="82"/>
      <c r="AX36" s="0"/>
      <c r="AY36" s="0"/>
      <c r="AZ36" s="0"/>
      <c r="BA36" s="82"/>
      <c r="BB36" s="0"/>
      <c r="BC36" s="0"/>
      <c r="BD36" s="0"/>
      <c r="BE36" s="79"/>
      <c r="BF36" s="78"/>
      <c r="BG36" s="78"/>
      <c r="BH36" s="78"/>
      <c r="BI36" s="79"/>
      <c r="BJ36" s="78"/>
      <c r="BK36" s="80"/>
      <c r="BL36" s="80"/>
      <c r="BM36" s="81"/>
      <c r="BN36" s="80"/>
      <c r="BO36" s="80"/>
      <c r="BP36" s="80"/>
      <c r="BQ36" s="82"/>
      <c r="BR36" s="0"/>
      <c r="BS36" s="0"/>
      <c r="BT36" s="0"/>
      <c r="BU36" s="82"/>
      <c r="BV36" s="0"/>
      <c r="BW36" s="0"/>
      <c r="BX36" s="0"/>
      <c r="BY36" s="82"/>
      <c r="BZ36" s="0"/>
      <c r="CA36" s="0"/>
      <c r="CB36" s="0"/>
      <c r="CC36" s="82"/>
      <c r="CD36" s="0"/>
      <c r="CE36" s="0"/>
      <c r="CF36" s="0"/>
      <c r="CG36" s="82"/>
      <c r="CH36" s="0"/>
      <c r="CI36" s="0"/>
      <c r="CJ36" s="0"/>
      <c r="CK36" s="82"/>
      <c r="CL36" s="0"/>
      <c r="CM36" s="82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3.8" hidden="false" customHeight="false" outlineLevel="0" collapsed="false">
      <c r="B37" s="72" t="s">
        <v>76</v>
      </c>
      <c r="C37" s="73" t="s">
        <v>77</v>
      </c>
      <c r="D37" s="74" t="n">
        <v>44298</v>
      </c>
      <c r="E37" s="74" t="n">
        <v>44372</v>
      </c>
      <c r="F37" s="75" t="n">
        <v>373010.89</v>
      </c>
      <c r="G37" s="75" t="n">
        <v>0</v>
      </c>
      <c r="H37" s="73" t="n">
        <v>55</v>
      </c>
      <c r="I37" s="76" t="n">
        <v>5</v>
      </c>
      <c r="J37" s="84"/>
      <c r="K37" s="0"/>
      <c r="L37" s="0"/>
      <c r="M37" s="82"/>
      <c r="N37" s="0"/>
      <c r="O37" s="0"/>
      <c r="P37" s="0"/>
      <c r="Q37" s="82"/>
      <c r="R37" s="0"/>
      <c r="S37" s="0"/>
      <c r="T37" s="0"/>
      <c r="U37" s="82"/>
      <c r="V37" s="0"/>
      <c r="W37" s="0"/>
      <c r="X37" s="0"/>
      <c r="Y37" s="82"/>
      <c r="Z37" s="0"/>
      <c r="AA37" s="0"/>
      <c r="AB37" s="0"/>
      <c r="AC37" s="82"/>
      <c r="AD37" s="0"/>
      <c r="AE37" s="0"/>
      <c r="AF37" s="0"/>
      <c r="AG37" s="82"/>
      <c r="AH37" s="0"/>
      <c r="AI37" s="0"/>
      <c r="AJ37" s="0"/>
      <c r="AK37" s="82"/>
      <c r="AL37" s="0"/>
      <c r="AM37" s="0"/>
      <c r="AN37" s="0"/>
      <c r="AO37" s="82"/>
      <c r="AP37" s="0"/>
      <c r="AQ37" s="0"/>
      <c r="AR37" s="0"/>
      <c r="AS37" s="82"/>
      <c r="AT37" s="0"/>
      <c r="AU37" s="0"/>
      <c r="AV37" s="0"/>
      <c r="AW37" s="82"/>
      <c r="AX37" s="0"/>
      <c r="AY37" s="0"/>
      <c r="AZ37" s="0"/>
      <c r="BA37" s="82"/>
      <c r="BB37" s="0"/>
      <c r="BC37" s="0"/>
      <c r="BD37" s="0"/>
      <c r="BE37" s="82"/>
      <c r="BF37" s="0"/>
      <c r="BG37" s="0"/>
      <c r="BH37" s="0"/>
      <c r="BI37" s="82"/>
      <c r="BJ37" s="0"/>
      <c r="BK37" s="78"/>
      <c r="BL37" s="78"/>
      <c r="BM37" s="79"/>
      <c r="BN37" s="78"/>
      <c r="BO37" s="78"/>
      <c r="BP37" s="78"/>
      <c r="BQ37" s="81"/>
      <c r="BR37" s="80"/>
      <c r="BS37" s="80"/>
      <c r="BT37" s="80"/>
      <c r="BU37" s="81"/>
      <c r="BV37" s="0"/>
      <c r="BW37" s="0"/>
      <c r="BX37" s="0"/>
      <c r="BY37" s="82"/>
      <c r="BZ37" s="0"/>
      <c r="CA37" s="0"/>
      <c r="CB37" s="0"/>
      <c r="CC37" s="82"/>
      <c r="CD37" s="0"/>
      <c r="CE37" s="0"/>
      <c r="CF37" s="0"/>
      <c r="CG37" s="82"/>
      <c r="CH37" s="0"/>
      <c r="CI37" s="0"/>
      <c r="CJ37" s="0"/>
      <c r="CK37" s="82"/>
      <c r="CL37" s="0"/>
      <c r="CM37" s="82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3.8" hidden="false" customHeight="false" outlineLevel="0" collapsed="false">
      <c r="B38" s="72" t="s">
        <v>78</v>
      </c>
      <c r="C38" s="73" t="s">
        <v>79</v>
      </c>
      <c r="D38" s="74" t="n">
        <v>44347</v>
      </c>
      <c r="E38" s="74" t="n">
        <v>44421</v>
      </c>
      <c r="F38" s="75" t="n">
        <v>373010.89</v>
      </c>
      <c r="G38" s="75" t="n">
        <v>0</v>
      </c>
      <c r="H38" s="73" t="n">
        <v>55</v>
      </c>
      <c r="I38" s="76" t="n">
        <v>5</v>
      </c>
      <c r="J38" s="84"/>
      <c r="K38" s="0"/>
      <c r="L38" s="0"/>
      <c r="M38" s="82"/>
      <c r="N38" s="0"/>
      <c r="O38" s="0"/>
      <c r="P38" s="0"/>
      <c r="Q38" s="82"/>
      <c r="R38" s="0"/>
      <c r="S38" s="0"/>
      <c r="T38" s="0"/>
      <c r="U38" s="82"/>
      <c r="V38" s="0"/>
      <c r="W38" s="0"/>
      <c r="X38" s="0"/>
      <c r="Y38" s="82"/>
      <c r="Z38" s="0"/>
      <c r="AA38" s="0"/>
      <c r="AB38" s="0"/>
      <c r="AC38" s="82"/>
      <c r="AD38" s="0"/>
      <c r="AE38" s="0"/>
      <c r="AF38" s="0"/>
      <c r="AG38" s="82"/>
      <c r="AH38" s="0"/>
      <c r="AI38" s="0"/>
      <c r="AJ38" s="0"/>
      <c r="AK38" s="82"/>
      <c r="AL38" s="0"/>
      <c r="AM38" s="0"/>
      <c r="AN38" s="0"/>
      <c r="AO38" s="82"/>
      <c r="AP38" s="0"/>
      <c r="AQ38" s="0"/>
      <c r="AR38" s="0"/>
      <c r="AS38" s="82"/>
      <c r="AT38" s="0"/>
      <c r="AU38" s="0"/>
      <c r="AV38" s="0"/>
      <c r="AW38" s="82"/>
      <c r="AX38" s="0"/>
      <c r="AY38" s="0"/>
      <c r="AZ38" s="0"/>
      <c r="BA38" s="82"/>
      <c r="BB38" s="0"/>
      <c r="BC38" s="0"/>
      <c r="BD38" s="0"/>
      <c r="BE38" s="82"/>
      <c r="BF38" s="0"/>
      <c r="BG38" s="0"/>
      <c r="BH38" s="0"/>
      <c r="BI38" s="82"/>
      <c r="BJ38" s="0"/>
      <c r="BK38" s="0"/>
      <c r="BL38" s="0"/>
      <c r="BM38" s="82"/>
      <c r="BN38" s="0"/>
      <c r="BO38" s="0"/>
      <c r="BP38" s="0"/>
      <c r="BQ38" s="79"/>
      <c r="BR38" s="78"/>
      <c r="BS38" s="78"/>
      <c r="BT38" s="78"/>
      <c r="BU38" s="79"/>
      <c r="BV38" s="78"/>
      <c r="BW38" s="78"/>
      <c r="BX38" s="80"/>
      <c r="BY38" s="81"/>
      <c r="BZ38" s="80"/>
      <c r="CA38" s="80"/>
      <c r="CB38" s="0"/>
      <c r="CC38" s="82"/>
      <c r="CD38" s="0"/>
      <c r="CE38" s="0"/>
      <c r="CF38" s="0"/>
      <c r="CG38" s="82"/>
      <c r="CH38" s="0"/>
      <c r="CI38" s="0"/>
      <c r="CJ38" s="0"/>
      <c r="CK38" s="82"/>
      <c r="CL38" s="0"/>
      <c r="CM38" s="82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3.8" hidden="false" customHeight="false" outlineLevel="0" collapsed="false">
      <c r="B39" s="72" t="s">
        <v>80</v>
      </c>
      <c r="C39" s="73" t="s">
        <v>81</v>
      </c>
      <c r="D39" s="74" t="n">
        <v>44396</v>
      </c>
      <c r="E39" s="74" t="n">
        <v>44470</v>
      </c>
      <c r="F39" s="75" t="n">
        <v>362921.44</v>
      </c>
      <c r="G39" s="75" t="n">
        <v>0</v>
      </c>
      <c r="H39" s="73" t="n">
        <v>55</v>
      </c>
      <c r="I39" s="76" t="n">
        <v>5</v>
      </c>
      <c r="J39" s="84"/>
      <c r="K39" s="0"/>
      <c r="L39" s="0"/>
      <c r="M39" s="82"/>
      <c r="N39" s="0"/>
      <c r="O39" s="0"/>
      <c r="P39" s="0"/>
      <c r="Q39" s="82"/>
      <c r="R39" s="0"/>
      <c r="S39" s="0"/>
      <c r="T39" s="0"/>
      <c r="U39" s="82"/>
      <c r="V39" s="0"/>
      <c r="W39" s="0"/>
      <c r="X39" s="0"/>
      <c r="Y39" s="82"/>
      <c r="Z39" s="0"/>
      <c r="AA39" s="0"/>
      <c r="AB39" s="0"/>
      <c r="AC39" s="82"/>
      <c r="AD39" s="0"/>
      <c r="AE39" s="0"/>
      <c r="AF39" s="0"/>
      <c r="AG39" s="82"/>
      <c r="AH39" s="0"/>
      <c r="AI39" s="0"/>
      <c r="AJ39" s="0"/>
      <c r="AK39" s="82"/>
      <c r="AL39" s="0"/>
      <c r="AM39" s="0"/>
      <c r="AN39" s="0"/>
      <c r="AO39" s="82"/>
      <c r="AP39" s="0"/>
      <c r="AQ39" s="0"/>
      <c r="AR39" s="0"/>
      <c r="AS39" s="82"/>
      <c r="AT39" s="0"/>
      <c r="AU39" s="0"/>
      <c r="AV39" s="0"/>
      <c r="AW39" s="82"/>
      <c r="AX39" s="0"/>
      <c r="AY39" s="0"/>
      <c r="AZ39" s="0"/>
      <c r="BA39" s="82"/>
      <c r="BB39" s="0"/>
      <c r="BC39" s="0"/>
      <c r="BD39" s="0"/>
      <c r="BE39" s="82"/>
      <c r="BF39" s="0"/>
      <c r="BG39" s="0"/>
      <c r="BH39" s="0"/>
      <c r="BI39" s="82"/>
      <c r="BJ39" s="0"/>
      <c r="BK39" s="0"/>
      <c r="BL39" s="0"/>
      <c r="BM39" s="82"/>
      <c r="BN39" s="0"/>
      <c r="BO39" s="0"/>
      <c r="BP39" s="0"/>
      <c r="BQ39" s="82"/>
      <c r="BR39" s="0"/>
      <c r="BS39" s="0"/>
      <c r="BT39" s="0"/>
      <c r="BU39" s="82"/>
      <c r="BV39" s="0"/>
      <c r="BW39" s="0"/>
      <c r="BX39" s="78"/>
      <c r="BY39" s="79"/>
      <c r="BZ39" s="78"/>
      <c r="CA39" s="78"/>
      <c r="CB39" s="78"/>
      <c r="CC39" s="81"/>
      <c r="CD39" s="80"/>
      <c r="CE39" s="80"/>
      <c r="CF39" s="80"/>
      <c r="CG39" s="81"/>
      <c r="CH39" s="80"/>
      <c r="CI39" s="0"/>
      <c r="CJ39" s="0"/>
      <c r="CK39" s="82"/>
      <c r="CL39" s="0"/>
      <c r="CM39" s="82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3.8" hidden="false" customHeight="false" outlineLevel="0" collapsed="false">
      <c r="B40" s="72" t="s">
        <v>82</v>
      </c>
      <c r="C40" s="73" t="s">
        <v>83</v>
      </c>
      <c r="D40" s="74" t="n">
        <v>44438</v>
      </c>
      <c r="E40" s="74" t="n">
        <v>44512</v>
      </c>
      <c r="F40" s="75" t="n">
        <v>362921.44</v>
      </c>
      <c r="G40" s="75" t="n">
        <v>0</v>
      </c>
      <c r="H40" s="73" t="n">
        <v>55</v>
      </c>
      <c r="I40" s="76" t="n">
        <v>5</v>
      </c>
      <c r="J40" s="84"/>
      <c r="K40" s="0"/>
      <c r="L40" s="0"/>
      <c r="M40" s="82"/>
      <c r="N40" s="0"/>
      <c r="O40" s="0"/>
      <c r="P40" s="0"/>
      <c r="Q40" s="82"/>
      <c r="R40" s="0"/>
      <c r="S40" s="0"/>
      <c r="T40" s="0"/>
      <c r="U40" s="82"/>
      <c r="V40" s="0"/>
      <c r="W40" s="0"/>
      <c r="X40" s="0"/>
      <c r="Y40" s="82"/>
      <c r="Z40" s="0"/>
      <c r="AA40" s="0"/>
      <c r="AB40" s="0"/>
      <c r="AC40" s="82"/>
      <c r="AD40" s="0"/>
      <c r="AE40" s="0"/>
      <c r="AF40" s="0"/>
      <c r="AG40" s="82"/>
      <c r="AH40" s="0"/>
      <c r="AI40" s="0"/>
      <c r="AJ40" s="0"/>
      <c r="AK40" s="82"/>
      <c r="AL40" s="0"/>
      <c r="AM40" s="0"/>
      <c r="AN40" s="0"/>
      <c r="AO40" s="82"/>
      <c r="AP40" s="0"/>
      <c r="AQ40" s="0"/>
      <c r="AR40" s="0"/>
      <c r="AS40" s="82"/>
      <c r="AT40" s="0"/>
      <c r="AU40" s="0"/>
      <c r="AV40" s="0"/>
      <c r="AW40" s="82"/>
      <c r="AX40" s="0"/>
      <c r="AY40" s="0"/>
      <c r="AZ40" s="0"/>
      <c r="BA40" s="82"/>
      <c r="BB40" s="0"/>
      <c r="BC40" s="0"/>
      <c r="BD40" s="0"/>
      <c r="BE40" s="82"/>
      <c r="BF40" s="0"/>
      <c r="BG40" s="0"/>
      <c r="BH40" s="0"/>
      <c r="BI40" s="82"/>
      <c r="BJ40" s="0"/>
      <c r="BK40" s="0"/>
      <c r="BL40" s="0"/>
      <c r="BM40" s="82"/>
      <c r="BN40" s="0"/>
      <c r="BO40" s="0"/>
      <c r="BP40" s="0"/>
      <c r="BQ40" s="82"/>
      <c r="BR40" s="0"/>
      <c r="BS40" s="0"/>
      <c r="BT40" s="0"/>
      <c r="BU40" s="82"/>
      <c r="BV40" s="0"/>
      <c r="BW40" s="0"/>
      <c r="BX40" s="0"/>
      <c r="BY40" s="82"/>
      <c r="BZ40" s="0"/>
      <c r="CA40" s="0"/>
      <c r="CB40" s="0"/>
      <c r="CC40" s="79"/>
      <c r="CD40" s="78"/>
      <c r="CE40" s="78"/>
      <c r="CF40" s="78"/>
      <c r="CG40" s="79"/>
      <c r="CH40" s="78"/>
      <c r="CI40" s="78"/>
      <c r="CJ40" s="78"/>
      <c r="CK40" s="79"/>
      <c r="CL40" s="78"/>
      <c r="CM40" s="79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71" customFormat="true" ht="1.8" hidden="false" customHeight="true" outlineLevel="0" collapsed="false">
      <c r="A41" s="60"/>
      <c r="B41" s="61"/>
      <c r="C41" s="62"/>
      <c r="D41" s="63" t="n">
        <v>43893</v>
      </c>
      <c r="E41" s="63" t="n">
        <v>44211</v>
      </c>
      <c r="F41" s="64"/>
      <c r="G41" s="64" t="n">
        <v>0</v>
      </c>
      <c r="H41" s="62" t="n">
        <v>229</v>
      </c>
      <c r="I41" s="65" t="n">
        <v>5</v>
      </c>
      <c r="J41" s="66"/>
      <c r="K41" s="67"/>
      <c r="L41" s="67"/>
      <c r="M41" s="68"/>
      <c r="N41" s="67"/>
      <c r="O41" s="67"/>
      <c r="P41" s="67"/>
      <c r="Q41" s="68"/>
      <c r="R41" s="67"/>
      <c r="S41" s="67"/>
      <c r="T41" s="67"/>
      <c r="U41" s="68"/>
      <c r="V41" s="67"/>
      <c r="W41" s="67"/>
      <c r="X41" s="67"/>
      <c r="Y41" s="68"/>
      <c r="Z41" s="67"/>
      <c r="AA41" s="67"/>
      <c r="AB41" s="67"/>
      <c r="AC41" s="68"/>
      <c r="AD41" s="67"/>
      <c r="AE41" s="67"/>
      <c r="AF41" s="67"/>
      <c r="AG41" s="68"/>
      <c r="AH41" s="67"/>
      <c r="AI41" s="67"/>
      <c r="AJ41" s="67"/>
      <c r="AK41" s="68"/>
      <c r="AL41" s="67"/>
      <c r="AM41" s="67"/>
      <c r="AN41" s="67"/>
      <c r="AO41" s="68"/>
      <c r="AP41" s="67"/>
      <c r="AQ41" s="67"/>
      <c r="AR41" s="67"/>
      <c r="AS41" s="68"/>
      <c r="AT41" s="67"/>
      <c r="AU41" s="67"/>
      <c r="AV41" s="67"/>
      <c r="AW41" s="68"/>
      <c r="AX41" s="67"/>
      <c r="AY41" s="67"/>
      <c r="AZ41" s="67"/>
      <c r="BA41" s="70"/>
      <c r="BB41" s="69"/>
      <c r="BC41" s="69"/>
      <c r="BD41" s="69"/>
      <c r="BE41" s="70"/>
      <c r="BF41" s="69"/>
      <c r="BG41" s="69"/>
      <c r="BH41" s="69"/>
      <c r="BI41" s="70"/>
      <c r="BJ41" s="69"/>
      <c r="BK41" s="69"/>
      <c r="BL41" s="69"/>
      <c r="BM41" s="70"/>
      <c r="BN41" s="69"/>
      <c r="BO41" s="69"/>
      <c r="BP41" s="69"/>
      <c r="BQ41" s="70"/>
      <c r="BR41" s="69"/>
      <c r="BS41" s="69"/>
      <c r="BT41" s="69"/>
      <c r="BU41" s="70"/>
      <c r="BV41" s="69"/>
      <c r="BW41" s="69"/>
      <c r="BX41" s="69"/>
      <c r="BY41" s="70"/>
      <c r="BZ41" s="69"/>
      <c r="CA41" s="69"/>
      <c r="CB41" s="69"/>
      <c r="CC41" s="70"/>
      <c r="CD41" s="69"/>
      <c r="CE41" s="69"/>
      <c r="CF41" s="69"/>
      <c r="CG41" s="70"/>
      <c r="CH41" s="69"/>
      <c r="CI41" s="69"/>
      <c r="CJ41" s="69"/>
      <c r="CK41" s="70"/>
      <c r="CL41" s="69"/>
      <c r="CM41" s="70"/>
    </row>
    <row r="42" customFormat="false" ht="13.8" hidden="false" customHeight="false" outlineLevel="0" collapsed="false">
      <c r="B42" s="72" t="s">
        <v>84</v>
      </c>
      <c r="C42" s="73" t="s">
        <v>84</v>
      </c>
      <c r="D42" s="74" t="n">
        <v>43893</v>
      </c>
      <c r="E42" s="74" t="n">
        <v>44211</v>
      </c>
      <c r="F42" s="75" t="n">
        <v>2267000</v>
      </c>
      <c r="G42" s="75" t="n">
        <v>0</v>
      </c>
      <c r="H42" s="73" t="n">
        <v>229</v>
      </c>
      <c r="I42" s="76" t="n">
        <v>5</v>
      </c>
      <c r="J42" s="85"/>
      <c r="K42" s="80"/>
      <c r="L42" s="80"/>
      <c r="M42" s="81"/>
      <c r="N42" s="80"/>
      <c r="O42" s="80"/>
      <c r="P42" s="80"/>
      <c r="Q42" s="81"/>
      <c r="R42" s="80"/>
      <c r="S42" s="80"/>
      <c r="T42" s="80"/>
      <c r="U42" s="81"/>
      <c r="V42" s="80"/>
      <c r="W42" s="80"/>
      <c r="X42" s="80"/>
      <c r="Y42" s="81"/>
      <c r="Z42" s="80"/>
      <c r="AA42" s="80"/>
      <c r="AB42" s="80"/>
      <c r="AC42" s="81"/>
      <c r="AD42" s="80"/>
      <c r="AE42" s="80"/>
      <c r="AF42" s="80"/>
      <c r="AG42" s="81"/>
      <c r="AH42" s="80"/>
      <c r="AI42" s="80"/>
      <c r="AJ42" s="80"/>
      <c r="AK42" s="81"/>
      <c r="AL42" s="80"/>
      <c r="AM42" s="80"/>
      <c r="AN42" s="80"/>
      <c r="AO42" s="81"/>
      <c r="AP42" s="80"/>
      <c r="AQ42" s="80"/>
      <c r="AR42" s="80"/>
      <c r="AS42" s="81"/>
      <c r="AT42" s="80"/>
      <c r="AU42" s="80"/>
      <c r="AV42" s="80"/>
      <c r="AW42" s="81"/>
      <c r="AX42" s="80"/>
      <c r="AY42" s="80"/>
      <c r="AZ42" s="80"/>
      <c r="BA42" s="82"/>
      <c r="BB42" s="0"/>
      <c r="BC42" s="0"/>
      <c r="BD42" s="0"/>
      <c r="BE42" s="82"/>
      <c r="BF42" s="0"/>
      <c r="BG42" s="0"/>
      <c r="BH42" s="0"/>
      <c r="BI42" s="82"/>
      <c r="BJ42" s="0"/>
      <c r="BK42" s="0"/>
      <c r="BL42" s="0"/>
      <c r="BM42" s="82"/>
      <c r="BN42" s="0"/>
      <c r="BO42" s="0"/>
      <c r="BP42" s="0"/>
      <c r="BQ42" s="82"/>
      <c r="BR42" s="0"/>
      <c r="BS42" s="0"/>
      <c r="BT42" s="0"/>
      <c r="BU42" s="82"/>
      <c r="BV42" s="0"/>
      <c r="BW42" s="0"/>
      <c r="BX42" s="0"/>
      <c r="BY42" s="82"/>
      <c r="BZ42" s="0"/>
      <c r="CA42" s="0"/>
      <c r="CB42" s="0"/>
      <c r="CC42" s="82"/>
      <c r="CD42" s="0"/>
      <c r="CE42" s="0"/>
      <c r="CF42" s="0"/>
      <c r="CG42" s="82"/>
      <c r="CH42" s="0"/>
      <c r="CI42" s="0"/>
      <c r="CJ42" s="0"/>
      <c r="CK42" s="82"/>
      <c r="CL42" s="80"/>
      <c r="CM42" s="81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95" customFormat="true" ht="13.8" hidden="false" customHeight="false" outlineLevel="0" collapsed="false">
      <c r="A43" s="88"/>
      <c r="B43" s="89"/>
      <c r="C43" s="90" t="s">
        <v>85</v>
      </c>
      <c r="D43" s="91"/>
      <c r="E43" s="91"/>
      <c r="F43" s="92"/>
      <c r="G43" s="92"/>
      <c r="H43" s="91"/>
      <c r="I43" s="93"/>
      <c r="J43" s="94" t="n">
        <v>2004249</v>
      </c>
      <c r="K43" s="94"/>
      <c r="L43" s="94"/>
      <c r="M43" s="94"/>
      <c r="N43" s="94" t="n">
        <v>5189769</v>
      </c>
      <c r="O43" s="94"/>
      <c r="P43" s="94"/>
      <c r="Q43" s="94"/>
      <c r="R43" s="94" t="n">
        <v>7740075</v>
      </c>
      <c r="S43" s="94"/>
      <c r="T43" s="94"/>
      <c r="U43" s="94"/>
      <c r="V43" s="94" t="n">
        <v>8187834</v>
      </c>
      <c r="W43" s="94"/>
      <c r="X43" s="94"/>
      <c r="Y43" s="94"/>
      <c r="Z43" s="94" t="n">
        <v>8526559</v>
      </c>
      <c r="AA43" s="94"/>
      <c r="AB43" s="94"/>
      <c r="AC43" s="94"/>
      <c r="AD43" s="94" t="n">
        <v>8531221</v>
      </c>
      <c r="AE43" s="94"/>
      <c r="AF43" s="94"/>
      <c r="AG43" s="94"/>
      <c r="AH43" s="94" t="n">
        <v>7484551</v>
      </c>
      <c r="AI43" s="94"/>
      <c r="AJ43" s="94"/>
      <c r="AK43" s="94"/>
      <c r="AL43" s="94" t="n">
        <v>6414792</v>
      </c>
      <c r="AM43" s="94"/>
      <c r="AN43" s="94"/>
      <c r="AO43" s="94"/>
      <c r="AP43" s="94" t="n">
        <v>4391336</v>
      </c>
      <c r="AQ43" s="94"/>
      <c r="AR43" s="94"/>
      <c r="AS43" s="94"/>
      <c r="AT43" s="94" t="n">
        <v>2370097</v>
      </c>
      <c r="AU43" s="94"/>
      <c r="AV43" s="94"/>
      <c r="AW43" s="94"/>
      <c r="AX43" s="94" t="n">
        <v>447005</v>
      </c>
      <c r="AY43" s="94"/>
      <c r="AZ43" s="94"/>
      <c r="BA43" s="94"/>
      <c r="BB43" s="94" t="n">
        <v>744579</v>
      </c>
      <c r="BC43" s="94"/>
      <c r="BD43" s="94"/>
      <c r="BE43" s="94"/>
      <c r="BF43" s="94" t="n">
        <v>826645</v>
      </c>
      <c r="BG43" s="94"/>
      <c r="BH43" s="94"/>
      <c r="BI43" s="94"/>
      <c r="BJ43" s="94" t="n">
        <v>597933</v>
      </c>
      <c r="BK43" s="94"/>
      <c r="BL43" s="94"/>
      <c r="BM43" s="94"/>
      <c r="BN43" s="94" t="n">
        <v>475296</v>
      </c>
      <c r="BO43" s="94"/>
      <c r="BP43" s="94"/>
      <c r="BQ43" s="94"/>
      <c r="BR43" s="94" t="n">
        <v>2139338</v>
      </c>
      <c r="BS43" s="94"/>
      <c r="BT43" s="94"/>
      <c r="BU43" s="94"/>
      <c r="BV43" s="94" t="n">
        <v>2972172</v>
      </c>
      <c r="BW43" s="94"/>
      <c r="BX43" s="94"/>
      <c r="BY43" s="94"/>
      <c r="BZ43" s="94" t="n">
        <v>2204096</v>
      </c>
      <c r="CA43" s="94"/>
      <c r="CB43" s="94"/>
      <c r="CC43" s="94"/>
      <c r="CD43" s="94" t="n">
        <v>488441</v>
      </c>
      <c r="CE43" s="94"/>
      <c r="CF43" s="94"/>
      <c r="CG43" s="94"/>
      <c r="CH43" s="94" t="n">
        <v>265720</v>
      </c>
      <c r="CI43" s="94"/>
      <c r="CJ43" s="94"/>
      <c r="CK43" s="94"/>
      <c r="CL43" s="94" t="n">
        <v>219775</v>
      </c>
      <c r="CM43" s="94"/>
    </row>
    <row r="44" customFormat="false" ht="13.8" hidden="false" customHeight="false" outlineLevel="0" collapsed="false">
      <c r="B44" s="96"/>
      <c r="C44" s="97" t="s">
        <v>86</v>
      </c>
      <c r="D44" s="98"/>
      <c r="E44" s="98"/>
      <c r="F44" s="99"/>
      <c r="G44" s="99"/>
      <c r="H44" s="100"/>
      <c r="I44" s="101"/>
      <c r="J44" s="102" t="n">
        <f aca="false">J43+N43+R43+V43+Z43+AD43+AH43+AL43+AP43+AT43</f>
        <v>60840483</v>
      </c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94" t="n">
        <f aca="false">AX43+BB43+BF43+BJ43+BN43+BR43+BV43+BZ43+CD43+CH43+CL43</f>
        <v>11381000</v>
      </c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</row>
    <row r="45" customFormat="false" ht="13.8" hidden="false" customHeight="false" outlineLevel="0" collapsed="false">
      <c r="B45" s="96"/>
      <c r="C45" s="97" t="s">
        <v>87</v>
      </c>
      <c r="D45" s="98"/>
      <c r="E45" s="98"/>
      <c r="F45" s="99"/>
      <c r="G45" s="99"/>
      <c r="H45" s="100"/>
      <c r="I45" s="101"/>
      <c r="J45" s="103" t="n">
        <f aca="false">J44+AX44</f>
        <v>72221483</v>
      </c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</row>
    <row r="46" customFormat="false" ht="13.2" hidden="false" customHeight="false" outlineLevel="0" collapsed="false">
      <c r="B46" s="0"/>
    </row>
    <row r="47" customFormat="false" ht="13.2" hidden="false" customHeight="false" outlineLevel="0" collapsed="false">
      <c r="B47" s="1" t="s">
        <v>7</v>
      </c>
      <c r="C47" s="104" t="n">
        <v>43808</v>
      </c>
    </row>
  </sheetData>
  <mergeCells count="55">
    <mergeCell ref="J6:AW6"/>
    <mergeCell ref="AX6:CM6"/>
    <mergeCell ref="B7:B8"/>
    <mergeCell ref="C7:C8"/>
    <mergeCell ref="D7:D8"/>
    <mergeCell ref="E7:E8"/>
    <mergeCell ref="F7:F8"/>
    <mergeCell ref="G7:G8"/>
    <mergeCell ref="H7:H8"/>
    <mergeCell ref="I7:I8"/>
    <mergeCell ref="J7:M7"/>
    <mergeCell ref="N7:Q7"/>
    <mergeCell ref="R7:U7"/>
    <mergeCell ref="V7:Y7"/>
    <mergeCell ref="Z7:AC7"/>
    <mergeCell ref="AD7:AG7"/>
    <mergeCell ref="AH7:AK7"/>
    <mergeCell ref="AL7:AO7"/>
    <mergeCell ref="AP7:AS7"/>
    <mergeCell ref="AT7:AW7"/>
    <mergeCell ref="AX7:BA7"/>
    <mergeCell ref="BB7:BE7"/>
    <mergeCell ref="BF7:BI7"/>
    <mergeCell ref="BJ7:BM7"/>
    <mergeCell ref="BN7:BQ7"/>
    <mergeCell ref="BR7:BU7"/>
    <mergeCell ref="BV7:BY7"/>
    <mergeCell ref="BZ7:CC7"/>
    <mergeCell ref="CD7:CG7"/>
    <mergeCell ref="CH7:CK7"/>
    <mergeCell ref="CL7:CM7"/>
    <mergeCell ref="J43:M43"/>
    <mergeCell ref="N43:Q43"/>
    <mergeCell ref="R43:U43"/>
    <mergeCell ref="V43:Y43"/>
    <mergeCell ref="Z43:AC43"/>
    <mergeCell ref="AD43:AG43"/>
    <mergeCell ref="AH43:AK43"/>
    <mergeCell ref="AL43:AO43"/>
    <mergeCell ref="AP43:AS43"/>
    <mergeCell ref="AT43:AW43"/>
    <mergeCell ref="AX43:BA43"/>
    <mergeCell ref="BB43:BE43"/>
    <mergeCell ref="BF43:BI43"/>
    <mergeCell ref="BJ43:BM43"/>
    <mergeCell ref="BN43:BQ43"/>
    <mergeCell ref="BR43:BU43"/>
    <mergeCell ref="BV43:BY43"/>
    <mergeCell ref="BZ43:CC43"/>
    <mergeCell ref="CD43:CG43"/>
    <mergeCell ref="CH43:CK43"/>
    <mergeCell ref="CL43:CM43"/>
    <mergeCell ref="J44:AW44"/>
    <mergeCell ref="AX44:CM44"/>
    <mergeCell ref="J45:CM45"/>
  </mergeCells>
  <printOptions headings="false" gridLines="false" gridLinesSet="true" horizontalCentered="false" verticalCentered="false"/>
  <pageMargins left="0.590277777777778" right="0.39375" top="0.590277777777778" bottom="0.590277777777778" header="0.511805555555555" footer="0.196527777777778"/>
  <pageSetup paperSize="9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&amp;L&amp;9Zpracováno programem BUILDpower,  © RTS, a.s.&amp;R&amp;9&amp;P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9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9" ySplit="8" topLeftCell="N9" activePane="bottomRight" state="frozen"/>
      <selection pane="topLeft" activeCell="A1" activeCellId="0" sqref="A1"/>
      <selection pane="topRight" activeCell="N1" activeCellId="0" sqref="N1"/>
      <selection pane="bottomLeft" activeCell="A9" activeCellId="0" sqref="A9"/>
      <selection pane="bottomRight" activeCell="AF41" activeCellId="0" sqref="AF41"/>
    </sheetView>
  </sheetViews>
  <sheetFormatPr defaultRowHeight="13.2"/>
  <cols>
    <col collapsed="false" hidden="false" max="1" min="1" style="0" width="1.88775510204082"/>
    <col collapsed="false" hidden="false" max="2" min="2" style="1" width="9.89285714285714"/>
    <col collapsed="false" hidden="false" max="3" min="3" style="0" width="33.3316326530612"/>
    <col collapsed="false" hidden="false" max="4" min="4" style="105" width="10.3316326530612"/>
    <col collapsed="false" hidden="false" max="5" min="5" style="105" width="10.9948979591837"/>
    <col collapsed="false" hidden="false" max="6" min="6" style="3" width="10.9948979591837"/>
    <col collapsed="false" hidden="true" max="7" min="7" style="3" width="0"/>
    <col collapsed="false" hidden="true" max="9" min="8" style="0" width="0"/>
    <col collapsed="false" hidden="false" max="30" min="10" style="106" width="10.3316326530612"/>
    <col collapsed="false" hidden="false" max="31" min="31" style="106" width="1.77040816326531"/>
    <col collapsed="false" hidden="false" max="32" min="32" style="106" width="17"/>
    <col collapsed="false" hidden="false" max="33" min="33" style="106" width="2.10714285714286"/>
    <col collapsed="false" hidden="false" max="34" min="34" style="106" width="13.6632653061225"/>
    <col collapsed="false" hidden="false" max="1025" min="35" style="106" width="9.10714285714286"/>
  </cols>
  <sheetData>
    <row r="1" s="108" customFormat="true" ht="13.2" hidden="false" customHeight="false" outlineLevel="0" collapsed="false">
      <c r="A1" s="6"/>
      <c r="B1" s="7"/>
      <c r="C1" s="7"/>
      <c r="D1" s="107"/>
      <c r="E1" s="107"/>
      <c r="F1" s="10"/>
      <c r="G1" s="10"/>
      <c r="H1" s="6"/>
      <c r="I1" s="6"/>
    </row>
    <row r="2" customFormat="false" ht="27.75" hidden="false" customHeight="true" outlineLevel="0" collapsed="false">
      <c r="A2" s="6"/>
      <c r="B2" s="12" t="str">
        <f aca="false">CONCATENATE("Harmonogram stavby:   ",StavbaCislo,"    ",StavbaNazev)</f>
        <v>Harmonogram stavby:   2018/021    Kanalizace Sýkořice</v>
      </c>
      <c r="C2" s="109"/>
      <c r="D2" s="110"/>
      <c r="E2" s="110"/>
      <c r="F2" s="111"/>
      <c r="G2" s="111"/>
      <c r="H2" s="112"/>
      <c r="I2" s="112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2" hidden="false" customHeight="false" outlineLevel="0" collapsed="false">
      <c r="A3" s="6"/>
      <c r="B3" s="18" t="s">
        <v>3</v>
      </c>
      <c r="C3" s="19" t="s">
        <v>4</v>
      </c>
      <c r="D3" s="107"/>
      <c r="E3" s="107"/>
      <c r="F3" s="113"/>
      <c r="G3" s="21"/>
      <c r="H3" s="6"/>
      <c r="I3" s="6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2" hidden="false" customHeight="false" outlineLevel="0" collapsed="false">
      <c r="A4" s="6"/>
      <c r="B4" s="7"/>
      <c r="C4" s="19" t="s">
        <v>5</v>
      </c>
      <c r="D4" s="107"/>
      <c r="E4" s="107"/>
      <c r="F4" s="10"/>
      <c r="G4" s="21"/>
      <c r="H4" s="6"/>
      <c r="I4" s="6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116" customFormat="true" ht="12" hidden="false" customHeight="true" outlineLevel="0" collapsed="false">
      <c r="A5" s="22"/>
      <c r="B5" s="23" t="s">
        <v>6</v>
      </c>
      <c r="C5" s="24" t="s">
        <v>7</v>
      </c>
      <c r="D5" s="114"/>
      <c r="E5" s="114"/>
      <c r="F5" s="115"/>
      <c r="G5" s="26"/>
      <c r="H5" s="22"/>
      <c r="I5" s="22"/>
    </row>
    <row r="6" s="120" customFormat="true" ht="13.5" hidden="false" customHeight="true" outlineLevel="0" collapsed="false">
      <c r="A6" s="28"/>
      <c r="B6" s="29"/>
      <c r="C6" s="33"/>
      <c r="D6" s="117"/>
      <c r="E6" s="117"/>
      <c r="F6" s="32"/>
      <c r="G6" s="32"/>
      <c r="H6" s="33"/>
      <c r="I6" s="33"/>
      <c r="J6" s="118" t="n">
        <v>2020</v>
      </c>
      <c r="K6" s="118"/>
      <c r="L6" s="118"/>
      <c r="M6" s="118"/>
      <c r="N6" s="118"/>
      <c r="O6" s="118"/>
      <c r="P6" s="118"/>
      <c r="Q6" s="118"/>
      <c r="R6" s="118"/>
      <c r="S6" s="118"/>
      <c r="T6" s="118" t="n">
        <v>2021</v>
      </c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9"/>
      <c r="AF6" s="119"/>
    </row>
    <row r="7" s="43" customFormat="true" ht="12.75" hidden="false" customHeight="true" outlineLevel="0" collapsed="false">
      <c r="A7" s="37"/>
      <c r="B7" s="38" t="s">
        <v>8</v>
      </c>
      <c r="C7" s="39" t="s">
        <v>9</v>
      </c>
      <c r="D7" s="39" t="s">
        <v>10</v>
      </c>
      <c r="E7" s="39" t="s">
        <v>11</v>
      </c>
      <c r="F7" s="40" t="s">
        <v>12</v>
      </c>
      <c r="G7" s="40" t="s">
        <v>13</v>
      </c>
      <c r="H7" s="39" t="s">
        <v>14</v>
      </c>
      <c r="I7" s="41" t="s">
        <v>15</v>
      </c>
      <c r="J7" s="121" t="n">
        <v>2020</v>
      </c>
      <c r="K7" s="121"/>
      <c r="L7" s="121"/>
      <c r="M7" s="121"/>
      <c r="N7" s="121"/>
      <c r="O7" s="121"/>
      <c r="P7" s="121"/>
      <c r="Q7" s="121"/>
      <c r="R7" s="121"/>
      <c r="S7" s="121"/>
      <c r="T7" s="122" t="n">
        <v>2021</v>
      </c>
      <c r="U7" s="122"/>
      <c r="V7" s="122"/>
      <c r="W7" s="122"/>
      <c r="X7" s="122"/>
      <c r="Y7" s="122"/>
      <c r="Z7" s="122"/>
      <c r="AA7" s="122"/>
      <c r="AB7" s="122"/>
      <c r="AC7" s="122"/>
      <c r="AD7" s="122"/>
    </row>
    <row r="8" s="48" customFormat="true" ht="12.75" hidden="false" customHeight="true" outlineLevel="0" collapsed="false">
      <c r="A8" s="37"/>
      <c r="B8" s="38"/>
      <c r="C8" s="39"/>
      <c r="D8" s="39"/>
      <c r="E8" s="39"/>
      <c r="F8" s="40"/>
      <c r="G8" s="40"/>
      <c r="H8" s="39"/>
      <c r="I8" s="41"/>
      <c r="J8" s="123" t="s">
        <v>88</v>
      </c>
      <c r="K8" s="124" t="s">
        <v>89</v>
      </c>
      <c r="L8" s="124" t="s">
        <v>90</v>
      </c>
      <c r="M8" s="124" t="s">
        <v>91</v>
      </c>
      <c r="N8" s="124" t="s">
        <v>92</v>
      </c>
      <c r="O8" s="124" t="s">
        <v>93</v>
      </c>
      <c r="P8" s="124" t="s">
        <v>94</v>
      </c>
      <c r="Q8" s="124" t="s">
        <v>95</v>
      </c>
      <c r="R8" s="124" t="s">
        <v>96</v>
      </c>
      <c r="S8" s="125" t="s">
        <v>97</v>
      </c>
      <c r="T8" s="123" t="s">
        <v>98</v>
      </c>
      <c r="U8" s="124" t="s">
        <v>99</v>
      </c>
      <c r="V8" s="124" t="s">
        <v>88</v>
      </c>
      <c r="W8" s="124" t="s">
        <v>89</v>
      </c>
      <c r="X8" s="124" t="s">
        <v>90</v>
      </c>
      <c r="Y8" s="124" t="s">
        <v>91</v>
      </c>
      <c r="Z8" s="124" t="s">
        <v>92</v>
      </c>
      <c r="AA8" s="124" t="s">
        <v>93</v>
      </c>
      <c r="AB8" s="124" t="s">
        <v>94</v>
      </c>
      <c r="AC8" s="124" t="s">
        <v>95</v>
      </c>
      <c r="AD8" s="124" t="s">
        <v>96</v>
      </c>
      <c r="AE8" s="126"/>
      <c r="AF8" s="126"/>
    </row>
    <row r="9" customFormat="false" ht="13.2" hidden="false" customHeight="false" outlineLevel="0" collapsed="false">
      <c r="B9" s="127" t="s">
        <v>0</v>
      </c>
      <c r="C9" s="128" t="s">
        <v>1</v>
      </c>
      <c r="D9" s="129" t="n">
        <v>43893</v>
      </c>
      <c r="E9" s="129" t="n">
        <v>44512</v>
      </c>
      <c r="F9" s="130" t="n">
        <v>72221483.32</v>
      </c>
      <c r="G9" s="130" t="n">
        <v>0</v>
      </c>
      <c r="H9" s="128" t="n">
        <v>444</v>
      </c>
      <c r="I9" s="131" t="n">
        <v>5</v>
      </c>
      <c r="J9" s="132" t="n">
        <f aca="false">SUM(J10+J12+J14+J16+J18+J20+J27+J34+J41)</f>
        <v>0</v>
      </c>
      <c r="K9" s="133" t="n">
        <f aca="false">SUM(K10+K12+K14+K16+K18+K20+K27+K34+K41)</f>
        <v>0</v>
      </c>
      <c r="L9" s="133" t="n">
        <f aca="false">SUM(L10+L12+L14+L16+L18+L20+L27+L34+L41)</f>
        <v>0</v>
      </c>
      <c r="M9" s="133" t="n">
        <f aca="false">SUM(M10+M12+M14+M16+M18+M20+M27+M34+M41)</f>
        <v>0</v>
      </c>
      <c r="N9" s="133" t="n">
        <f aca="false">SUM(N10+N12+N14+N16+N18+N20+N27+N34+N41)</f>
        <v>0</v>
      </c>
      <c r="O9" s="133" t="n">
        <f aca="false">SUM(O10+O12+O14+O16+O18+O20+O27+O34+O41)</f>
        <v>0</v>
      </c>
      <c r="P9" s="133" t="n">
        <f aca="false">SUM(P10+P12+P14+P16+P18+P20+P27+P34+P41)</f>
        <v>0</v>
      </c>
      <c r="Q9" s="133" t="n">
        <f aca="false">SUM(Q10+Q12+Q14+Q16+Q18+Q20+Q27+Q34+Q41)</f>
        <v>0</v>
      </c>
      <c r="R9" s="133" t="n">
        <f aca="false">SUM(R10+R12+R14+R16+R18+R20+R27+R34+R41)</f>
        <v>0</v>
      </c>
      <c r="S9" s="134" t="n">
        <f aca="false">SUM(S10+S12+S14+S16+S18+S20+S27+S34+S41)</f>
        <v>0</v>
      </c>
      <c r="T9" s="132" t="n">
        <f aca="false">SUM(T10+T12+T14+T16+T18+T20+T27+T34+T41)</f>
        <v>0</v>
      </c>
      <c r="U9" s="133" t="n">
        <f aca="false">SUM(U10+U12+U14+U16+U18+U20+U27+U34+U41)</f>
        <v>0</v>
      </c>
      <c r="V9" s="133" t="n">
        <f aca="false">SUM(V10+V12+V14+V16+V18+V20+V27+V34+V41)</f>
        <v>0</v>
      </c>
      <c r="W9" s="133" t="n">
        <f aca="false">SUM(W10+W12+W14+W16+W18+W20+W27+W34+W41)</f>
        <v>0</v>
      </c>
      <c r="X9" s="133" t="n">
        <f aca="false">SUM(X10+X12+X14+X16+X18+X20+X27+X34+X41)</f>
        <v>0</v>
      </c>
      <c r="Y9" s="133" t="n">
        <f aca="false">SUM(Y10+Y12+Y14+Y16+Y18+Y20+Y27+Y34+Y41)</f>
        <v>0</v>
      </c>
      <c r="Z9" s="133" t="n">
        <f aca="false">SUM(Z10+Z12+Z14+Z16+Z18+Z20+Z27+Z34+Z41)</f>
        <v>0</v>
      </c>
      <c r="AA9" s="133" t="n">
        <f aca="false">SUM(AA10+AA12+AA14+AA16+AA18+AA20+AA27+AA34+AA41)</f>
        <v>0</v>
      </c>
      <c r="AB9" s="133" t="n">
        <f aca="false">SUM(AB10+AB12+AB14+AB16+AB18+AB20+AB27+AB34+AB41)</f>
        <v>0</v>
      </c>
      <c r="AC9" s="133" t="n">
        <f aca="false">SUM(AC10+AC12+AC14+AC16+AC18+AC20+AC27+AC34+AC41)</f>
        <v>0</v>
      </c>
      <c r="AD9" s="133" t="n">
        <f aca="false">SUM(AD10+AD12+AD14+AD16+AD18+AD20+AD27+AD34+AD41)</f>
        <v>0</v>
      </c>
      <c r="AE9" s="0"/>
      <c r="AF9" s="135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2" hidden="false" customHeight="false" outlineLevel="0" collapsed="false">
      <c r="B10" s="136"/>
      <c r="C10" s="137"/>
      <c r="D10" s="138"/>
      <c r="E10" s="138"/>
      <c r="F10" s="139"/>
      <c r="G10" s="139" t="n">
        <v>0</v>
      </c>
      <c r="H10" s="137" t="n">
        <v>248</v>
      </c>
      <c r="I10" s="140" t="n">
        <v>5</v>
      </c>
      <c r="J10" s="141"/>
      <c r="K10" s="142"/>
      <c r="L10" s="142"/>
      <c r="M10" s="142"/>
      <c r="N10" s="142"/>
      <c r="O10" s="142"/>
      <c r="P10" s="142"/>
      <c r="Q10" s="142"/>
      <c r="R10" s="142"/>
      <c r="S10" s="143"/>
      <c r="T10" s="141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0"/>
      <c r="AF10" s="135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2" hidden="false" customHeight="false" outlineLevel="0" collapsed="false">
      <c r="B11" s="72" t="s">
        <v>38</v>
      </c>
      <c r="C11" s="73" t="s">
        <v>39</v>
      </c>
      <c r="D11" s="144" t="n">
        <v>43893</v>
      </c>
      <c r="E11" s="144" t="n">
        <v>44238</v>
      </c>
      <c r="F11" s="75" t="n">
        <v>48904914.21</v>
      </c>
      <c r="G11" s="75" t="n">
        <v>0</v>
      </c>
      <c r="H11" s="73" t="n">
        <v>248</v>
      </c>
      <c r="I11" s="76" t="n">
        <v>5</v>
      </c>
      <c r="J11" s="145" t="n">
        <v>1098967</v>
      </c>
      <c r="K11" s="146" t="n">
        <v>3740130</v>
      </c>
      <c r="L11" s="146" t="n">
        <v>5881654</v>
      </c>
      <c r="M11" s="146" t="n">
        <v>6240310</v>
      </c>
      <c r="N11" s="146" t="n">
        <v>6500000</v>
      </c>
      <c r="O11" s="146" t="n">
        <v>6500000</v>
      </c>
      <c r="P11" s="146" t="n">
        <v>5500000</v>
      </c>
      <c r="Q11" s="146" t="n">
        <v>4381655</v>
      </c>
      <c r="R11" s="146" t="n">
        <v>2500181</v>
      </c>
      <c r="S11" s="147" t="n">
        <v>776095</v>
      </c>
      <c r="T11" s="145"/>
      <c r="U11" s="146"/>
      <c r="V11" s="146"/>
      <c r="W11" s="146"/>
      <c r="X11" s="146"/>
      <c r="Y11" s="146" t="n">
        <v>1500000</v>
      </c>
      <c r="Z11" s="146" t="n">
        <v>2500000</v>
      </c>
      <c r="AA11" s="145" t="n">
        <v>1785922</v>
      </c>
      <c r="AB11" s="146"/>
      <c r="AC11" s="145"/>
      <c r="AD11" s="146"/>
      <c r="AE11" s="0"/>
      <c r="AF11" s="135" t="n">
        <f aca="false">SUM(J11:AD11)</f>
        <v>48904914</v>
      </c>
      <c r="AG11" s="0"/>
      <c r="AH11" s="106" t="n">
        <f aca="false">F11-AF11</f>
        <v>0.21000000089407</v>
      </c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3.2" hidden="false" customHeight="false" outlineLevel="0" collapsed="false">
      <c r="B12" s="72" t="s">
        <v>100</v>
      </c>
      <c r="C12" s="73" t="s">
        <v>41</v>
      </c>
      <c r="D12" s="144"/>
      <c r="E12" s="144"/>
      <c r="F12" s="75"/>
      <c r="G12" s="75"/>
      <c r="H12" s="73"/>
      <c r="I12" s="76"/>
      <c r="J12" s="145"/>
      <c r="K12" s="146"/>
      <c r="L12" s="146"/>
      <c r="M12" s="146"/>
      <c r="N12" s="146"/>
      <c r="O12" s="146"/>
      <c r="P12" s="146"/>
      <c r="Q12" s="146"/>
      <c r="R12" s="146"/>
      <c r="S12" s="147"/>
      <c r="T12" s="145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0"/>
      <c r="AF12" s="135" t="n">
        <f aca="false">SUM(J12:AD12)</f>
        <v>0</v>
      </c>
      <c r="AG12" s="0"/>
      <c r="AH12" s="106" t="n">
        <f aca="false">F12-AF12</f>
        <v>0</v>
      </c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3.2" hidden="false" customHeight="false" outlineLevel="0" collapsed="false">
      <c r="B13" s="72" t="s">
        <v>40</v>
      </c>
      <c r="C13" s="73" t="s">
        <v>41</v>
      </c>
      <c r="D13" s="144" t="n">
        <v>43927</v>
      </c>
      <c r="E13" s="144" t="n">
        <v>44231</v>
      </c>
      <c r="F13" s="75" t="n">
        <v>6256122.15</v>
      </c>
      <c r="G13" s="75" t="n">
        <v>0</v>
      </c>
      <c r="H13" s="73" t="n">
        <v>219</v>
      </c>
      <c r="I13" s="76" t="n">
        <v>5</v>
      </c>
      <c r="J13" s="145"/>
      <c r="K13" s="146" t="n">
        <v>512796.897540984</v>
      </c>
      <c r="L13" s="146" t="n">
        <v>635868.15295082</v>
      </c>
      <c r="M13" s="146" t="n">
        <v>615356.27704918</v>
      </c>
      <c r="N13" s="146" t="n">
        <v>635868.15295082</v>
      </c>
      <c r="O13" s="146" t="n">
        <v>635868.15295082</v>
      </c>
      <c r="P13" s="146" t="n">
        <v>615356.27704918</v>
      </c>
      <c r="Q13" s="146" t="n">
        <v>635868.15295082</v>
      </c>
      <c r="R13" s="146" t="n">
        <v>615356.27704918</v>
      </c>
      <c r="S13" s="147" t="n">
        <v>635868.15295082</v>
      </c>
      <c r="T13" s="145"/>
      <c r="U13" s="145" t="n">
        <v>335000</v>
      </c>
      <c r="V13" s="146" t="n">
        <v>300868</v>
      </c>
      <c r="W13" s="145" t="n">
        <v>82048</v>
      </c>
      <c r="X13" s="146"/>
      <c r="Y13" s="146"/>
      <c r="Z13" s="146"/>
      <c r="AA13" s="146"/>
      <c r="AB13" s="146"/>
      <c r="AC13" s="146"/>
      <c r="AD13" s="146"/>
      <c r="AE13" s="0"/>
      <c r="AF13" s="135" t="n">
        <f aca="false">SUM(J13:AD13)</f>
        <v>6256122.49344262</v>
      </c>
      <c r="AG13" s="0"/>
      <c r="AH13" s="106" t="n">
        <f aca="false">F13-AF13</f>
        <v>-0.343442622572184</v>
      </c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2" hidden="false" customHeight="false" outlineLevel="0" collapsed="false">
      <c r="B14" s="72" t="s">
        <v>101</v>
      </c>
      <c r="C14" s="73" t="s">
        <v>43</v>
      </c>
      <c r="D14" s="144" t="n">
        <v>43893</v>
      </c>
      <c r="E14" s="144" t="n">
        <v>44196</v>
      </c>
      <c r="F14" s="75"/>
      <c r="G14" s="75"/>
      <c r="H14" s="73"/>
      <c r="I14" s="76"/>
      <c r="J14" s="145"/>
      <c r="K14" s="146"/>
      <c r="L14" s="146"/>
      <c r="M14" s="146"/>
      <c r="N14" s="146"/>
      <c r="O14" s="146"/>
      <c r="P14" s="146"/>
      <c r="Q14" s="146"/>
      <c r="R14" s="146"/>
      <c r="S14" s="147"/>
      <c r="T14" s="145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0"/>
      <c r="AF14" s="135" t="n">
        <f aca="false">SUM(J14:AD14)</f>
        <v>0</v>
      </c>
      <c r="AG14" s="0"/>
      <c r="AH14" s="106" t="n">
        <f aca="false">F14-AF14</f>
        <v>0</v>
      </c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2" hidden="false" customHeight="false" outlineLevel="0" collapsed="false">
      <c r="B15" s="72" t="s">
        <v>42</v>
      </c>
      <c r="C15" s="73" t="s">
        <v>43</v>
      </c>
      <c r="D15" s="144" t="n">
        <v>43893</v>
      </c>
      <c r="E15" s="144" t="n">
        <v>44196</v>
      </c>
      <c r="F15" s="75" t="n">
        <v>7260875.24</v>
      </c>
      <c r="G15" s="75" t="n">
        <v>0</v>
      </c>
      <c r="H15" s="73" t="n">
        <v>218</v>
      </c>
      <c r="I15" s="76" t="n">
        <v>5</v>
      </c>
      <c r="J15" s="145" t="n">
        <v>692649.282763158</v>
      </c>
      <c r="K15" s="146" t="n">
        <v>716533.740789474</v>
      </c>
      <c r="L15" s="146" t="n">
        <v>740418.198815789</v>
      </c>
      <c r="M15" s="146" t="n">
        <v>716533.740789474</v>
      </c>
      <c r="N15" s="146" t="n">
        <v>740418.198815789</v>
      </c>
      <c r="O15" s="146" t="n">
        <v>740418.198815789</v>
      </c>
      <c r="P15" s="146" t="n">
        <v>716533.740789474</v>
      </c>
      <c r="Q15" s="146" t="n">
        <v>740418.198815789</v>
      </c>
      <c r="R15" s="146" t="n">
        <v>716533.740789474</v>
      </c>
      <c r="S15" s="147" t="n">
        <v>740418.198815789</v>
      </c>
      <c r="T15" s="145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0"/>
      <c r="AF15" s="135" t="n">
        <f aca="false">SUM(J15:AD15)</f>
        <v>7260875.24</v>
      </c>
      <c r="AG15" s="0"/>
      <c r="AH15" s="106" t="n">
        <f aca="false">F15-AF15</f>
        <v>0</v>
      </c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2" hidden="false" customHeight="false" outlineLevel="0" collapsed="false">
      <c r="B16" s="72" t="s">
        <v>102</v>
      </c>
      <c r="C16" s="73" t="s">
        <v>45</v>
      </c>
      <c r="D16" s="144" t="n">
        <v>43893</v>
      </c>
      <c r="E16" s="144" t="n">
        <v>44196</v>
      </c>
      <c r="F16" s="75"/>
      <c r="G16" s="75"/>
      <c r="H16" s="73"/>
      <c r="I16" s="76"/>
      <c r="J16" s="145"/>
      <c r="K16" s="146"/>
      <c r="L16" s="146"/>
      <c r="M16" s="146"/>
      <c r="N16" s="146"/>
      <c r="O16" s="146"/>
      <c r="P16" s="146"/>
      <c r="Q16" s="146"/>
      <c r="R16" s="146"/>
      <c r="S16" s="147"/>
      <c r="T16" s="145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0"/>
      <c r="AF16" s="135" t="n">
        <f aca="false">SUM(J16:AD16)</f>
        <v>0</v>
      </c>
      <c r="AG16" s="0"/>
      <c r="AH16" s="106" t="n">
        <f aca="false">F16-AF16</f>
        <v>0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2" hidden="false" customHeight="false" outlineLevel="0" collapsed="false">
      <c r="B17" s="72" t="s">
        <v>44</v>
      </c>
      <c r="C17" s="73" t="s">
        <v>45</v>
      </c>
      <c r="D17" s="144" t="n">
        <v>43893</v>
      </c>
      <c r="E17" s="144" t="n">
        <v>44196</v>
      </c>
      <c r="F17" s="75" t="n">
        <v>173398.3</v>
      </c>
      <c r="G17" s="75" t="n">
        <v>0</v>
      </c>
      <c r="H17" s="73" t="n">
        <v>218</v>
      </c>
      <c r="I17" s="76" t="n">
        <v>5</v>
      </c>
      <c r="J17" s="145" t="n">
        <v>16541.2851973684</v>
      </c>
      <c r="K17" s="146" t="n">
        <v>17111.6743421053</v>
      </c>
      <c r="L17" s="146" t="n">
        <v>17682.0634868421</v>
      </c>
      <c r="M17" s="146" t="n">
        <v>17111.6743421053</v>
      </c>
      <c r="N17" s="146" t="n">
        <v>17682.0634868421</v>
      </c>
      <c r="O17" s="146" t="n">
        <v>17682.0634868421</v>
      </c>
      <c r="P17" s="146" t="n">
        <v>17111.6743421053</v>
      </c>
      <c r="Q17" s="146" t="n">
        <v>17682.0634868421</v>
      </c>
      <c r="R17" s="146" t="n">
        <v>17111.6743421053</v>
      </c>
      <c r="S17" s="147" t="n">
        <v>17682.0634868421</v>
      </c>
      <c r="T17" s="145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0"/>
      <c r="AF17" s="135" t="n">
        <f aca="false">SUM(J17:AD17)</f>
        <v>173398.3</v>
      </c>
      <c r="AG17" s="0"/>
      <c r="AH17" s="106" t="n">
        <f aca="false">F17-AF17</f>
        <v>0</v>
      </c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2" hidden="false" customHeight="false" outlineLevel="0" collapsed="false">
      <c r="B18" s="72" t="s">
        <v>103</v>
      </c>
      <c r="C18" s="73" t="s">
        <v>47</v>
      </c>
      <c r="D18" s="144" t="n">
        <v>43962</v>
      </c>
      <c r="E18" s="144" t="n">
        <v>44161</v>
      </c>
      <c r="F18" s="75"/>
      <c r="G18" s="75"/>
      <c r="H18" s="73"/>
      <c r="I18" s="76"/>
      <c r="J18" s="145"/>
      <c r="K18" s="146"/>
      <c r="L18" s="146"/>
      <c r="M18" s="146"/>
      <c r="N18" s="146"/>
      <c r="O18" s="146"/>
      <c r="P18" s="146"/>
      <c r="Q18" s="146"/>
      <c r="R18" s="146"/>
      <c r="S18" s="147"/>
      <c r="T18" s="145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0"/>
      <c r="AF18" s="135" t="n">
        <f aca="false">SUM(J18:AD18)</f>
        <v>0</v>
      </c>
      <c r="AG18" s="0"/>
      <c r="AH18" s="106" t="n">
        <f aca="false">F18-AF18</f>
        <v>0</v>
      </c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2" hidden="false" customHeight="false" outlineLevel="0" collapsed="false">
      <c r="B19" s="72" t="s">
        <v>46</v>
      </c>
      <c r="C19" s="73" t="s">
        <v>47</v>
      </c>
      <c r="D19" s="144" t="n">
        <v>43962</v>
      </c>
      <c r="E19" s="144" t="n">
        <v>44161</v>
      </c>
      <c r="F19" s="75" t="n">
        <v>2337132.86</v>
      </c>
      <c r="G19" s="75" t="n">
        <v>0</v>
      </c>
      <c r="H19" s="73" t="n">
        <v>144</v>
      </c>
      <c r="I19" s="76" t="n">
        <v>5</v>
      </c>
      <c r="J19" s="145"/>
      <c r="K19" s="146"/>
      <c r="L19" s="146" t="n">
        <v>245398.9503</v>
      </c>
      <c r="M19" s="146" t="n">
        <v>350569.929</v>
      </c>
      <c r="N19" s="146" t="n">
        <v>362255.5933</v>
      </c>
      <c r="O19" s="146" t="n">
        <v>362255.5933</v>
      </c>
      <c r="P19" s="146" t="n">
        <v>350569.929</v>
      </c>
      <c r="Q19" s="146" t="n">
        <v>362255.5933</v>
      </c>
      <c r="R19" s="146" t="n">
        <v>303827.2718</v>
      </c>
      <c r="S19" s="147"/>
      <c r="T19" s="145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0"/>
      <c r="AF19" s="135" t="n">
        <f aca="false">SUM(J19:AD19)</f>
        <v>2337132.86</v>
      </c>
      <c r="AG19" s="0"/>
      <c r="AH19" s="106" t="n">
        <f aca="false">F19-AF19</f>
        <v>0</v>
      </c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2" hidden="false" customHeight="false" outlineLevel="0" collapsed="false">
      <c r="B20" s="72" t="s">
        <v>104</v>
      </c>
      <c r="C20" s="73" t="s">
        <v>105</v>
      </c>
      <c r="D20" s="144" t="n">
        <v>43976</v>
      </c>
      <c r="E20" s="144" t="n">
        <v>44161</v>
      </c>
      <c r="F20" s="75"/>
      <c r="G20" s="75" t="n">
        <v>0</v>
      </c>
      <c r="H20" s="73" t="n">
        <v>134</v>
      </c>
      <c r="I20" s="76" t="n">
        <v>5</v>
      </c>
      <c r="J20" s="145"/>
      <c r="K20" s="146"/>
      <c r="L20" s="146"/>
      <c r="M20" s="146"/>
      <c r="N20" s="146"/>
      <c r="O20" s="146"/>
      <c r="P20" s="146"/>
      <c r="Q20" s="146"/>
      <c r="R20" s="146"/>
      <c r="S20" s="147"/>
      <c r="T20" s="145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0"/>
      <c r="AF20" s="135" t="n">
        <f aca="false">SUM(J20:AD20)</f>
        <v>0</v>
      </c>
      <c r="AG20" s="0"/>
      <c r="AH20" s="106" t="n">
        <f aca="false">F20-AF20</f>
        <v>0</v>
      </c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2" hidden="false" customHeight="false" outlineLevel="0" collapsed="false">
      <c r="B21" s="72" t="s">
        <v>48</v>
      </c>
      <c r="C21" s="73" t="s">
        <v>49</v>
      </c>
      <c r="D21" s="144" t="n">
        <v>43976</v>
      </c>
      <c r="E21" s="144" t="n">
        <v>44008</v>
      </c>
      <c r="F21" s="75" t="n">
        <v>41249.94</v>
      </c>
      <c r="G21" s="75" t="n">
        <v>0</v>
      </c>
      <c r="H21" s="73" t="n">
        <v>25</v>
      </c>
      <c r="I21" s="76" t="n">
        <v>5</v>
      </c>
      <c r="J21" s="145"/>
      <c r="K21" s="146"/>
      <c r="L21" s="146" t="n">
        <v>8749.98727272727</v>
      </c>
      <c r="M21" s="146" t="n">
        <v>32499.9527272727</v>
      </c>
      <c r="N21" s="146"/>
      <c r="O21" s="146"/>
      <c r="P21" s="146"/>
      <c r="Q21" s="146"/>
      <c r="R21" s="146"/>
      <c r="S21" s="147"/>
      <c r="T21" s="145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0"/>
      <c r="AF21" s="135" t="n">
        <f aca="false">SUM(J21:AD21)</f>
        <v>41249.94</v>
      </c>
      <c r="AG21" s="0"/>
      <c r="AH21" s="106" t="n">
        <f aca="false">F21-AF21</f>
        <v>0</v>
      </c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2" hidden="false" customHeight="false" outlineLevel="0" collapsed="false">
      <c r="B22" s="72" t="s">
        <v>106</v>
      </c>
      <c r="C22" s="73" t="s">
        <v>51</v>
      </c>
      <c r="D22" s="144" t="n">
        <v>44004</v>
      </c>
      <c r="E22" s="144" t="n">
        <v>44032</v>
      </c>
      <c r="F22" s="75" t="n">
        <v>39489.64</v>
      </c>
      <c r="G22" s="75" t="n">
        <v>0</v>
      </c>
      <c r="H22" s="73" t="n">
        <v>21</v>
      </c>
      <c r="I22" s="76" t="n">
        <v>5</v>
      </c>
      <c r="J22" s="145"/>
      <c r="K22" s="146"/>
      <c r="L22" s="146"/>
      <c r="M22" s="146" t="n">
        <v>12255.4055172414</v>
      </c>
      <c r="N22" s="146" t="n">
        <v>27234.2344827586</v>
      </c>
      <c r="O22" s="146"/>
      <c r="P22" s="146"/>
      <c r="Q22" s="146"/>
      <c r="R22" s="146"/>
      <c r="S22" s="147"/>
      <c r="T22" s="145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0"/>
      <c r="AF22" s="135" t="n">
        <f aca="false">SUM(J22:AD22)</f>
        <v>39489.64</v>
      </c>
      <c r="AG22" s="0"/>
      <c r="AH22" s="106" t="n">
        <f aca="false">F22-AF22</f>
        <v>0</v>
      </c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2" hidden="false" customHeight="false" outlineLevel="0" collapsed="false">
      <c r="B23" s="72" t="s">
        <v>107</v>
      </c>
      <c r="C23" s="73" t="s">
        <v>53</v>
      </c>
      <c r="D23" s="144" t="n">
        <v>44026</v>
      </c>
      <c r="E23" s="144" t="n">
        <v>44060</v>
      </c>
      <c r="F23" s="75" t="n">
        <v>64296.48</v>
      </c>
      <c r="G23" s="75" t="n">
        <v>0</v>
      </c>
      <c r="H23" s="73" t="n">
        <v>25</v>
      </c>
      <c r="I23" s="76" t="n">
        <v>5</v>
      </c>
      <c r="J23" s="145"/>
      <c r="K23" s="146"/>
      <c r="L23" s="146"/>
      <c r="M23" s="146"/>
      <c r="N23" s="146" t="n">
        <v>33066.7611428571</v>
      </c>
      <c r="O23" s="146" t="n">
        <v>31229.7188571428</v>
      </c>
      <c r="P23" s="146"/>
      <c r="Q23" s="146"/>
      <c r="R23" s="146"/>
      <c r="S23" s="147"/>
      <c r="T23" s="145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0"/>
      <c r="AF23" s="135" t="n">
        <f aca="false">SUM(J23:AD23)</f>
        <v>64296.48</v>
      </c>
      <c r="AG23" s="0"/>
      <c r="AH23" s="106" t="n">
        <f aca="false">F23-AF23</f>
        <v>0</v>
      </c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2" hidden="false" customHeight="false" outlineLevel="0" collapsed="false">
      <c r="B24" s="72" t="s">
        <v>108</v>
      </c>
      <c r="C24" s="73" t="s">
        <v>55</v>
      </c>
      <c r="D24" s="144" t="n">
        <v>44061</v>
      </c>
      <c r="E24" s="144" t="n">
        <v>44092</v>
      </c>
      <c r="F24" s="75" t="n">
        <v>99962.53</v>
      </c>
      <c r="G24" s="75" t="n">
        <v>0</v>
      </c>
      <c r="H24" s="73" t="n">
        <v>24</v>
      </c>
      <c r="I24" s="76" t="n">
        <v>5</v>
      </c>
      <c r="J24" s="145"/>
      <c r="K24" s="146"/>
      <c r="L24" s="146"/>
      <c r="M24" s="146"/>
      <c r="N24" s="146"/>
      <c r="O24" s="146" t="n">
        <v>43733.606875</v>
      </c>
      <c r="P24" s="146" t="n">
        <v>56228.923125</v>
      </c>
      <c r="Q24" s="146"/>
      <c r="R24" s="146"/>
      <c r="S24" s="147"/>
      <c r="T24" s="145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0"/>
      <c r="AF24" s="135" t="n">
        <f aca="false">SUM(J24:AD24)</f>
        <v>99962.53</v>
      </c>
      <c r="AG24" s="0"/>
      <c r="AH24" s="106" t="n">
        <f aca="false">F24-AF24</f>
        <v>0</v>
      </c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2" hidden="false" customHeight="false" outlineLevel="0" collapsed="false">
      <c r="B25" s="72" t="s">
        <v>109</v>
      </c>
      <c r="C25" s="73" t="s">
        <v>57</v>
      </c>
      <c r="D25" s="144" t="n">
        <v>44095</v>
      </c>
      <c r="E25" s="144" t="n">
        <v>44127</v>
      </c>
      <c r="F25" s="75" t="n">
        <v>84325.14</v>
      </c>
      <c r="G25" s="75" t="n">
        <v>0</v>
      </c>
      <c r="H25" s="73" t="n">
        <v>25</v>
      </c>
      <c r="I25" s="76" t="n">
        <v>5</v>
      </c>
      <c r="J25" s="145"/>
      <c r="K25" s="146"/>
      <c r="L25" s="146"/>
      <c r="M25" s="146"/>
      <c r="N25" s="146"/>
      <c r="O25" s="146"/>
      <c r="P25" s="146" t="n">
        <v>25553.0727272727</v>
      </c>
      <c r="Q25" s="146" t="n">
        <v>58772.0672727273</v>
      </c>
      <c r="R25" s="146"/>
      <c r="S25" s="147"/>
      <c r="T25" s="145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0"/>
      <c r="AF25" s="135" t="n">
        <f aca="false">SUM(J25:AD25)</f>
        <v>84325.14</v>
      </c>
      <c r="AG25" s="0"/>
      <c r="AH25" s="106" t="n">
        <f aca="false">F25-AF25</f>
        <v>0</v>
      </c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2" hidden="false" customHeight="false" outlineLevel="0" collapsed="false">
      <c r="B26" s="72" t="s">
        <v>110</v>
      </c>
      <c r="C26" s="73" t="s">
        <v>59</v>
      </c>
      <c r="D26" s="144" t="n">
        <v>44130</v>
      </c>
      <c r="E26" s="144" t="n">
        <v>44161</v>
      </c>
      <c r="F26" s="75" t="n">
        <v>43235.89</v>
      </c>
      <c r="G26" s="75" t="n">
        <v>0</v>
      </c>
      <c r="H26" s="73" t="n">
        <v>24</v>
      </c>
      <c r="I26" s="76" t="n">
        <v>5</v>
      </c>
      <c r="J26" s="145"/>
      <c r="K26" s="146"/>
      <c r="L26" s="146"/>
      <c r="M26" s="146"/>
      <c r="N26" s="146"/>
      <c r="O26" s="146"/>
      <c r="P26" s="146"/>
      <c r="Q26" s="146" t="n">
        <v>8106.729375</v>
      </c>
      <c r="R26" s="146" t="n">
        <v>35129</v>
      </c>
      <c r="S26" s="147"/>
      <c r="T26" s="145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0"/>
      <c r="AF26" s="135" t="n">
        <f aca="false">SUM(J26:AD26)</f>
        <v>43235.729375</v>
      </c>
      <c r="AG26" s="0"/>
      <c r="AH26" s="106" t="n">
        <f aca="false">F26-AF26</f>
        <v>0.160624999996799</v>
      </c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2" hidden="false" customHeight="false" outlineLevel="0" collapsed="false">
      <c r="B27" s="72" t="s">
        <v>111</v>
      </c>
      <c r="C27" s="73" t="s">
        <v>112</v>
      </c>
      <c r="D27" s="144" t="n">
        <v>44200</v>
      </c>
      <c r="E27" s="144" t="n">
        <v>44512</v>
      </c>
      <c r="F27" s="75"/>
      <c r="G27" s="75"/>
      <c r="H27" s="73"/>
      <c r="I27" s="76"/>
      <c r="J27" s="145"/>
      <c r="K27" s="146"/>
      <c r="L27" s="146"/>
      <c r="M27" s="146"/>
      <c r="N27" s="146"/>
      <c r="O27" s="146"/>
      <c r="P27" s="146"/>
      <c r="Q27" s="146"/>
      <c r="R27" s="146"/>
      <c r="S27" s="147"/>
      <c r="T27" s="145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0"/>
      <c r="AF27" s="135" t="n">
        <f aca="false">SUM(J27:AD27)</f>
        <v>0</v>
      </c>
      <c r="AG27" s="0"/>
      <c r="AH27" s="106" t="n">
        <f aca="false">F27-AF27</f>
        <v>0</v>
      </c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2" hidden="false" customHeight="false" outlineLevel="0" collapsed="false">
      <c r="B28" s="72" t="s">
        <v>60</v>
      </c>
      <c r="C28" s="73" t="s">
        <v>61</v>
      </c>
      <c r="D28" s="144" t="n">
        <v>44200</v>
      </c>
      <c r="E28" s="144" t="n">
        <v>44274</v>
      </c>
      <c r="F28" s="75" t="n">
        <v>518766.13</v>
      </c>
      <c r="G28" s="75" t="n">
        <v>0</v>
      </c>
      <c r="H28" s="73" t="n">
        <v>55</v>
      </c>
      <c r="I28" s="76" t="n">
        <v>5</v>
      </c>
      <c r="J28" s="145"/>
      <c r="K28" s="146"/>
      <c r="L28" s="146"/>
      <c r="M28" s="146"/>
      <c r="N28" s="146"/>
      <c r="O28" s="146"/>
      <c r="P28" s="146"/>
      <c r="Q28" s="146"/>
      <c r="R28" s="146"/>
      <c r="S28" s="147"/>
      <c r="T28" s="145" t="n">
        <v>193672.688533333</v>
      </c>
      <c r="U28" s="146" t="n">
        <v>193672.688533333</v>
      </c>
      <c r="V28" s="146" t="n">
        <v>131420.752933333</v>
      </c>
      <c r="W28" s="146"/>
      <c r="X28" s="146"/>
      <c r="Y28" s="146"/>
      <c r="Z28" s="146"/>
      <c r="AA28" s="146"/>
      <c r="AB28" s="146"/>
      <c r="AC28" s="146"/>
      <c r="AD28" s="146"/>
      <c r="AE28" s="0"/>
      <c r="AF28" s="135" t="n">
        <f aca="false">SUM(J28:AD28)</f>
        <v>518766.13</v>
      </c>
      <c r="AG28" s="0"/>
      <c r="AH28" s="106" t="n">
        <f aca="false">F28-AF28</f>
        <v>0</v>
      </c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2" hidden="false" customHeight="false" outlineLevel="0" collapsed="false">
      <c r="B29" s="72" t="s">
        <v>62</v>
      </c>
      <c r="C29" s="73" t="s">
        <v>63</v>
      </c>
      <c r="D29" s="144" t="n">
        <v>44249</v>
      </c>
      <c r="E29" s="144" t="n">
        <v>44323</v>
      </c>
      <c r="F29" s="75" t="n">
        <v>432502.05</v>
      </c>
      <c r="G29" s="75" t="n">
        <v>0</v>
      </c>
      <c r="H29" s="73" t="n">
        <v>55</v>
      </c>
      <c r="I29" s="76" t="n">
        <v>5</v>
      </c>
      <c r="J29" s="145"/>
      <c r="K29" s="146"/>
      <c r="L29" s="146"/>
      <c r="M29" s="146"/>
      <c r="N29" s="146"/>
      <c r="O29" s="146"/>
      <c r="P29" s="146"/>
      <c r="Q29" s="146"/>
      <c r="R29" s="146"/>
      <c r="S29" s="147"/>
      <c r="T29" s="145"/>
      <c r="U29" s="146" t="n">
        <v>40366.858</v>
      </c>
      <c r="V29" s="146" t="n">
        <v>178767.514</v>
      </c>
      <c r="W29" s="146" t="n">
        <v>173000.82</v>
      </c>
      <c r="X29" s="146" t="n">
        <v>40366.858</v>
      </c>
      <c r="Y29" s="146"/>
      <c r="Z29" s="146"/>
      <c r="AA29" s="146"/>
      <c r="AB29" s="146"/>
      <c r="AC29" s="146"/>
      <c r="AD29" s="146"/>
      <c r="AE29" s="0"/>
      <c r="AF29" s="135" t="n">
        <f aca="false">SUM(J29:AD29)</f>
        <v>432502.05</v>
      </c>
      <c r="AG29" s="0"/>
      <c r="AH29" s="106" t="n">
        <f aca="false">F29-AF29</f>
        <v>0</v>
      </c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2" hidden="false" customHeight="false" outlineLevel="0" collapsed="false">
      <c r="B30" s="72" t="s">
        <v>64</v>
      </c>
      <c r="C30" s="73" t="s">
        <v>65</v>
      </c>
      <c r="D30" s="144" t="n">
        <v>44298</v>
      </c>
      <c r="E30" s="144" t="n">
        <v>44372</v>
      </c>
      <c r="F30" s="75" t="n">
        <v>474861.77</v>
      </c>
      <c r="G30" s="75" t="n">
        <v>0</v>
      </c>
      <c r="H30" s="73" t="n">
        <v>55</v>
      </c>
      <c r="I30" s="76" t="n">
        <v>5</v>
      </c>
      <c r="J30" s="145"/>
      <c r="K30" s="146"/>
      <c r="L30" s="146"/>
      <c r="M30" s="146"/>
      <c r="N30" s="146"/>
      <c r="O30" s="146"/>
      <c r="P30" s="146"/>
      <c r="Q30" s="146"/>
      <c r="R30" s="146"/>
      <c r="S30" s="147"/>
      <c r="T30" s="145"/>
      <c r="U30" s="146"/>
      <c r="V30" s="146"/>
      <c r="W30" s="146" t="n">
        <v>120298.315066667</v>
      </c>
      <c r="X30" s="146" t="n">
        <v>196276.198266667</v>
      </c>
      <c r="Y30" s="146" t="n">
        <v>158287.256666667</v>
      </c>
      <c r="Z30" s="146"/>
      <c r="AA30" s="146"/>
      <c r="AB30" s="146"/>
      <c r="AC30" s="146"/>
      <c r="AD30" s="146"/>
      <c r="AE30" s="0"/>
      <c r="AF30" s="135" t="n">
        <f aca="false">SUM(J30:AD30)</f>
        <v>474861.77</v>
      </c>
      <c r="AG30" s="0"/>
      <c r="AH30" s="106" t="n">
        <f aca="false">F30-AF30</f>
        <v>0</v>
      </c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2" hidden="false" customHeight="false" outlineLevel="0" collapsed="false">
      <c r="B31" s="72" t="s">
        <v>66</v>
      </c>
      <c r="C31" s="73" t="s">
        <v>67</v>
      </c>
      <c r="D31" s="144" t="n">
        <v>44347</v>
      </c>
      <c r="E31" s="144" t="n">
        <v>44421</v>
      </c>
      <c r="F31" s="75" t="n">
        <v>518774.01</v>
      </c>
      <c r="G31" s="75" t="n">
        <v>0</v>
      </c>
      <c r="H31" s="73" t="n">
        <v>55</v>
      </c>
      <c r="I31" s="76" t="n">
        <v>5</v>
      </c>
      <c r="J31" s="145"/>
      <c r="K31" s="146"/>
      <c r="L31" s="146"/>
      <c r="M31" s="146"/>
      <c r="N31" s="146"/>
      <c r="O31" s="146"/>
      <c r="P31" s="146"/>
      <c r="Q31" s="146"/>
      <c r="R31" s="146"/>
      <c r="S31" s="147"/>
      <c r="T31" s="145"/>
      <c r="U31" s="146"/>
      <c r="V31" s="146"/>
      <c r="W31" s="146"/>
      <c r="X31" s="146" t="n">
        <v>6916.9868</v>
      </c>
      <c r="Y31" s="146" t="n">
        <v>207509.604</v>
      </c>
      <c r="Z31" s="146" t="n">
        <v>214426.5908</v>
      </c>
      <c r="AA31" s="146" t="n">
        <v>89920.8284</v>
      </c>
      <c r="AB31" s="146"/>
      <c r="AC31" s="146"/>
      <c r="AD31" s="146"/>
      <c r="AE31" s="0"/>
      <c r="AF31" s="135" t="n">
        <f aca="false">SUM(J31:AD31)</f>
        <v>518774.01</v>
      </c>
      <c r="AG31" s="0"/>
      <c r="AH31" s="106" t="n">
        <f aca="false">F31-AF31</f>
        <v>0</v>
      </c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2" hidden="false" customHeight="false" outlineLevel="0" collapsed="false">
      <c r="B32" s="72" t="s">
        <v>68</v>
      </c>
      <c r="C32" s="73" t="s">
        <v>69</v>
      </c>
      <c r="D32" s="144" t="n">
        <v>44396</v>
      </c>
      <c r="E32" s="144" t="n">
        <v>44470</v>
      </c>
      <c r="F32" s="75" t="n">
        <v>234582.25</v>
      </c>
      <c r="G32" s="75" t="n">
        <v>0</v>
      </c>
      <c r="H32" s="73" t="n">
        <v>55</v>
      </c>
      <c r="I32" s="76" t="n">
        <v>5</v>
      </c>
      <c r="J32" s="145"/>
      <c r="K32" s="146"/>
      <c r="L32" s="146"/>
      <c r="M32" s="146"/>
      <c r="N32" s="146"/>
      <c r="O32" s="146"/>
      <c r="P32" s="146"/>
      <c r="Q32" s="146"/>
      <c r="R32" s="146"/>
      <c r="S32" s="147"/>
      <c r="T32" s="145"/>
      <c r="U32" s="146"/>
      <c r="V32" s="146"/>
      <c r="W32" s="146"/>
      <c r="X32" s="146"/>
      <c r="Y32" s="146"/>
      <c r="Z32" s="146" t="n">
        <v>40660.9233333333</v>
      </c>
      <c r="AA32" s="146" t="n">
        <v>96960.6633333334</v>
      </c>
      <c r="AB32" s="146" t="n">
        <v>93832.9</v>
      </c>
      <c r="AC32" s="146" t="n">
        <v>3127.76333333333</v>
      </c>
      <c r="AD32" s="146"/>
      <c r="AE32" s="0"/>
      <c r="AF32" s="135" t="n">
        <f aca="false">SUM(J32:AD32)</f>
        <v>234582.25</v>
      </c>
      <c r="AG32" s="0"/>
      <c r="AH32" s="106" t="n">
        <f aca="false">F32-AF32</f>
        <v>0</v>
      </c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2" hidden="false" customHeight="false" outlineLevel="0" collapsed="false">
      <c r="B33" s="72" t="s">
        <v>70</v>
      </c>
      <c r="C33" s="73" t="s">
        <v>71</v>
      </c>
      <c r="D33" s="144" t="n">
        <v>44438</v>
      </c>
      <c r="E33" s="144" t="n">
        <v>44512</v>
      </c>
      <c r="F33" s="75" t="n">
        <v>260676.29</v>
      </c>
      <c r="G33" s="75" t="n">
        <v>0</v>
      </c>
      <c r="H33" s="73" t="n">
        <v>55</v>
      </c>
      <c r="I33" s="76" t="n">
        <v>5</v>
      </c>
      <c r="J33" s="145"/>
      <c r="K33" s="146"/>
      <c r="L33" s="146"/>
      <c r="M33" s="146"/>
      <c r="N33" s="146"/>
      <c r="O33" s="146"/>
      <c r="P33" s="146"/>
      <c r="Q33" s="146"/>
      <c r="R33" s="146"/>
      <c r="S33" s="147"/>
      <c r="T33" s="145"/>
      <c r="U33" s="146"/>
      <c r="V33" s="146"/>
      <c r="W33" s="146"/>
      <c r="X33" s="146"/>
      <c r="Y33" s="146"/>
      <c r="Z33" s="146"/>
      <c r="AA33" s="146" t="n">
        <v>6951.36773333333</v>
      </c>
      <c r="AB33" s="146" t="n">
        <v>104270.516</v>
      </c>
      <c r="AC33" s="146" t="n">
        <v>107746.199866667</v>
      </c>
      <c r="AD33" s="146" t="n">
        <v>41708.2064</v>
      </c>
      <c r="AE33" s="0"/>
      <c r="AF33" s="135" t="n">
        <f aca="false">SUM(J33:AD33)</f>
        <v>260676.29</v>
      </c>
      <c r="AG33" s="0"/>
      <c r="AH33" s="106" t="n">
        <f aca="false">F33-AF33</f>
        <v>0</v>
      </c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3.2" hidden="false" customHeight="false" outlineLevel="0" collapsed="false">
      <c r="B34" s="72" t="s">
        <v>113</v>
      </c>
      <c r="C34" s="73" t="s">
        <v>114</v>
      </c>
      <c r="D34" s="144" t="n">
        <v>44200</v>
      </c>
      <c r="E34" s="144" t="n">
        <v>44512</v>
      </c>
      <c r="F34" s="75"/>
      <c r="G34" s="75"/>
      <c r="H34" s="73"/>
      <c r="I34" s="76"/>
      <c r="J34" s="145"/>
      <c r="K34" s="146"/>
      <c r="L34" s="146"/>
      <c r="M34" s="146"/>
      <c r="N34" s="146"/>
      <c r="O34" s="146"/>
      <c r="P34" s="146"/>
      <c r="Q34" s="146"/>
      <c r="R34" s="146"/>
      <c r="S34" s="147"/>
      <c r="T34" s="145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0"/>
      <c r="AF34" s="135" t="n">
        <f aca="false">SUM(J34:AD34)</f>
        <v>0</v>
      </c>
      <c r="AG34" s="0"/>
      <c r="AH34" s="106" t="n">
        <f aca="false">F34-AF34</f>
        <v>0</v>
      </c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3.2" hidden="false" customHeight="false" outlineLevel="0" collapsed="false">
      <c r="B35" s="72" t="s">
        <v>72</v>
      </c>
      <c r="C35" s="73" t="s">
        <v>73</v>
      </c>
      <c r="D35" s="144" t="n">
        <v>44200</v>
      </c>
      <c r="E35" s="144" t="n">
        <v>44271</v>
      </c>
      <c r="F35" s="75" t="n">
        <v>374532.34</v>
      </c>
      <c r="G35" s="75" t="n">
        <v>0</v>
      </c>
      <c r="H35" s="73" t="n">
        <v>52</v>
      </c>
      <c r="I35" s="76" t="n">
        <v>5</v>
      </c>
      <c r="J35" s="145"/>
      <c r="K35" s="146"/>
      <c r="L35" s="146"/>
      <c r="M35" s="146"/>
      <c r="N35" s="146"/>
      <c r="O35" s="146"/>
      <c r="P35" s="146"/>
      <c r="Q35" s="146"/>
      <c r="R35" s="146"/>
      <c r="S35" s="147"/>
      <c r="T35" s="145" t="n">
        <v>145651.465555556</v>
      </c>
      <c r="U35" s="146" t="n">
        <v>145651.465555556</v>
      </c>
      <c r="V35" s="146" t="n">
        <v>83229.4088888889</v>
      </c>
      <c r="W35" s="146"/>
      <c r="X35" s="146"/>
      <c r="Y35" s="146"/>
      <c r="Z35" s="146"/>
      <c r="AA35" s="146"/>
      <c r="AB35" s="146"/>
      <c r="AC35" s="146"/>
      <c r="AD35" s="146"/>
      <c r="AE35" s="0"/>
      <c r="AF35" s="135" t="n">
        <f aca="false">SUM(J35:AD35)</f>
        <v>374532.34</v>
      </c>
      <c r="AG35" s="0"/>
      <c r="AH35" s="106" t="n">
        <f aca="false">F35-AF35</f>
        <v>0</v>
      </c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3.2" hidden="false" customHeight="false" outlineLevel="0" collapsed="false">
      <c r="B36" s="72" t="s">
        <v>74</v>
      </c>
      <c r="C36" s="73" t="s">
        <v>75</v>
      </c>
      <c r="D36" s="144" t="n">
        <v>44249</v>
      </c>
      <c r="E36" s="144" t="n">
        <v>44333</v>
      </c>
      <c r="F36" s="75" t="n">
        <v>362921.44</v>
      </c>
      <c r="G36" s="75" t="n">
        <v>0</v>
      </c>
      <c r="H36" s="73" t="n">
        <v>61</v>
      </c>
      <c r="I36" s="76" t="n">
        <v>5</v>
      </c>
      <c r="J36" s="145"/>
      <c r="K36" s="146"/>
      <c r="L36" s="146"/>
      <c r="M36" s="146"/>
      <c r="N36" s="146"/>
      <c r="O36" s="146"/>
      <c r="P36" s="146"/>
      <c r="Q36" s="146"/>
      <c r="R36" s="146"/>
      <c r="S36" s="147"/>
      <c r="T36" s="145"/>
      <c r="U36" s="146" t="n">
        <v>29887.648</v>
      </c>
      <c r="V36" s="146" t="n">
        <v>132359.584</v>
      </c>
      <c r="W36" s="146" t="n">
        <v>128089.92</v>
      </c>
      <c r="X36" s="146" t="n">
        <v>72584.288</v>
      </c>
      <c r="Y36" s="146"/>
      <c r="Z36" s="146"/>
      <c r="AA36" s="146"/>
      <c r="AB36" s="146"/>
      <c r="AC36" s="146"/>
      <c r="AD36" s="146"/>
      <c r="AE36" s="0"/>
      <c r="AF36" s="135" t="n">
        <f aca="false">SUM(J36:AD36)</f>
        <v>362921.44</v>
      </c>
      <c r="AG36" s="0"/>
      <c r="AH36" s="106" t="n">
        <f aca="false">F36-AF36</f>
        <v>0</v>
      </c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3.2" hidden="false" customHeight="false" outlineLevel="0" collapsed="false">
      <c r="B37" s="72" t="s">
        <v>76</v>
      </c>
      <c r="C37" s="73" t="s">
        <v>77</v>
      </c>
      <c r="D37" s="144" t="n">
        <v>44298</v>
      </c>
      <c r="E37" s="144" t="n">
        <v>44372</v>
      </c>
      <c r="F37" s="75" t="n">
        <v>373010.89</v>
      </c>
      <c r="G37" s="75" t="n">
        <v>0</v>
      </c>
      <c r="H37" s="73" t="n">
        <v>55</v>
      </c>
      <c r="I37" s="76" t="n">
        <v>5</v>
      </c>
      <c r="J37" s="145"/>
      <c r="K37" s="146"/>
      <c r="L37" s="146"/>
      <c r="M37" s="146"/>
      <c r="N37" s="146"/>
      <c r="O37" s="146"/>
      <c r="P37" s="146"/>
      <c r="Q37" s="146"/>
      <c r="R37" s="146"/>
      <c r="S37" s="147"/>
      <c r="T37" s="145"/>
      <c r="U37" s="146"/>
      <c r="V37" s="146"/>
      <c r="W37" s="146" t="n">
        <v>94496.0921333333</v>
      </c>
      <c r="X37" s="146" t="n">
        <v>154177.834533333</v>
      </c>
      <c r="Y37" s="146" t="n">
        <v>124336.963333333</v>
      </c>
      <c r="Z37" s="146"/>
      <c r="AA37" s="146"/>
      <c r="AB37" s="146"/>
      <c r="AC37" s="146"/>
      <c r="AD37" s="146"/>
      <c r="AE37" s="0"/>
      <c r="AF37" s="135" t="n">
        <f aca="false">SUM(J37:AD37)</f>
        <v>373010.89</v>
      </c>
      <c r="AG37" s="0"/>
      <c r="AH37" s="106" t="n">
        <f aca="false">F37-AF37</f>
        <v>0</v>
      </c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3.2" hidden="false" customHeight="false" outlineLevel="0" collapsed="false">
      <c r="B38" s="72" t="s">
        <v>78</v>
      </c>
      <c r="C38" s="73" t="s">
        <v>79</v>
      </c>
      <c r="D38" s="144" t="n">
        <v>44347</v>
      </c>
      <c r="E38" s="144" t="n">
        <v>44421</v>
      </c>
      <c r="F38" s="75" t="n">
        <v>373010.89</v>
      </c>
      <c r="G38" s="75" t="n">
        <v>0</v>
      </c>
      <c r="H38" s="73" t="n">
        <v>55</v>
      </c>
      <c r="I38" s="76" t="n">
        <v>5</v>
      </c>
      <c r="J38" s="145"/>
      <c r="K38" s="146"/>
      <c r="L38" s="146"/>
      <c r="M38" s="146"/>
      <c r="N38" s="146"/>
      <c r="O38" s="146"/>
      <c r="P38" s="146"/>
      <c r="Q38" s="146"/>
      <c r="R38" s="146"/>
      <c r="S38" s="147"/>
      <c r="T38" s="145"/>
      <c r="U38" s="146"/>
      <c r="V38" s="146"/>
      <c r="W38" s="146"/>
      <c r="X38" s="146" t="n">
        <v>4973.47853333333</v>
      </c>
      <c r="Y38" s="146" t="n">
        <v>149204.356</v>
      </c>
      <c r="Z38" s="146" t="n">
        <v>154177.834533333</v>
      </c>
      <c r="AA38" s="146" t="n">
        <v>64655.2209333334</v>
      </c>
      <c r="AB38" s="146"/>
      <c r="AC38" s="146"/>
      <c r="AD38" s="146"/>
      <c r="AE38" s="0"/>
      <c r="AF38" s="135" t="n">
        <f aca="false">SUM(J38:AD38)</f>
        <v>373010.89</v>
      </c>
      <c r="AG38" s="0"/>
      <c r="AH38" s="106" t="n">
        <f aca="false">F38-AF38</f>
        <v>0</v>
      </c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3.2" hidden="false" customHeight="false" outlineLevel="0" collapsed="false">
      <c r="B39" s="72" t="s">
        <v>80</v>
      </c>
      <c r="C39" s="73" t="s">
        <v>81</v>
      </c>
      <c r="D39" s="144" t="n">
        <v>44396</v>
      </c>
      <c r="E39" s="144" t="n">
        <v>44470</v>
      </c>
      <c r="F39" s="75" t="n">
        <v>362921.44</v>
      </c>
      <c r="G39" s="75" t="n">
        <v>0</v>
      </c>
      <c r="H39" s="73" t="n">
        <v>55</v>
      </c>
      <c r="I39" s="76" t="n">
        <v>5</v>
      </c>
      <c r="J39" s="145"/>
      <c r="K39" s="146"/>
      <c r="L39" s="146"/>
      <c r="M39" s="146"/>
      <c r="N39" s="146"/>
      <c r="O39" s="146"/>
      <c r="P39" s="146"/>
      <c r="Q39" s="146"/>
      <c r="R39" s="146"/>
      <c r="S39" s="147"/>
      <c r="T39" s="145"/>
      <c r="U39" s="146"/>
      <c r="V39" s="146"/>
      <c r="W39" s="146"/>
      <c r="X39" s="146"/>
      <c r="Y39" s="146"/>
      <c r="Z39" s="146" t="n">
        <v>62906.3829333333</v>
      </c>
      <c r="AA39" s="146" t="n">
        <v>150007.528533333</v>
      </c>
      <c r="AB39" s="146" t="n">
        <v>145168.576</v>
      </c>
      <c r="AC39" s="146" t="n">
        <v>4838.95253333333</v>
      </c>
      <c r="AD39" s="146"/>
      <c r="AE39" s="0"/>
      <c r="AF39" s="135" t="n">
        <f aca="false">SUM(J39:AD39)</f>
        <v>362921.44</v>
      </c>
      <c r="AG39" s="0"/>
      <c r="AH39" s="106" t="n">
        <f aca="false">F39-AF39</f>
        <v>0</v>
      </c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3.2" hidden="false" customHeight="false" outlineLevel="0" collapsed="false">
      <c r="B40" s="72" t="s">
        <v>82</v>
      </c>
      <c r="C40" s="73" t="s">
        <v>83</v>
      </c>
      <c r="D40" s="144" t="n">
        <v>44438</v>
      </c>
      <c r="E40" s="144" t="n">
        <v>44512</v>
      </c>
      <c r="F40" s="75" t="n">
        <v>362921.44</v>
      </c>
      <c r="G40" s="75" t="n">
        <v>0</v>
      </c>
      <c r="H40" s="73" t="n">
        <v>55</v>
      </c>
      <c r="I40" s="76" t="n">
        <v>5</v>
      </c>
      <c r="J40" s="145"/>
      <c r="K40" s="146"/>
      <c r="L40" s="146"/>
      <c r="M40" s="146"/>
      <c r="N40" s="146"/>
      <c r="O40" s="146"/>
      <c r="P40" s="146"/>
      <c r="Q40" s="146"/>
      <c r="R40" s="146"/>
      <c r="S40" s="147"/>
      <c r="T40" s="145"/>
      <c r="U40" s="146"/>
      <c r="V40" s="146"/>
      <c r="W40" s="146"/>
      <c r="X40" s="146"/>
      <c r="Y40" s="146"/>
      <c r="Z40" s="146"/>
      <c r="AA40" s="146" t="n">
        <v>9677.90506666667</v>
      </c>
      <c r="AB40" s="146" t="n">
        <v>145168.576</v>
      </c>
      <c r="AC40" s="146" t="n">
        <v>150007.528533333</v>
      </c>
      <c r="AD40" s="146" t="n">
        <v>58067.4304</v>
      </c>
      <c r="AE40" s="0"/>
      <c r="AF40" s="135" t="n">
        <f aca="false">SUM(J40:AD40)</f>
        <v>362921.44</v>
      </c>
      <c r="AG40" s="0"/>
      <c r="AH40" s="106" t="n">
        <f aca="false">F40-AF40</f>
        <v>0</v>
      </c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3.2" hidden="false" customHeight="false" outlineLevel="0" collapsed="false">
      <c r="B41" s="72" t="s">
        <v>115</v>
      </c>
      <c r="C41" s="73" t="s">
        <v>84</v>
      </c>
      <c r="D41" s="144" t="n">
        <v>43893</v>
      </c>
      <c r="E41" s="144" t="n">
        <v>44211</v>
      </c>
      <c r="F41" s="75"/>
      <c r="G41" s="75" t="n">
        <v>0</v>
      </c>
      <c r="H41" s="73" t="n">
        <v>229</v>
      </c>
      <c r="I41" s="76" t="n">
        <v>5</v>
      </c>
      <c r="J41" s="148"/>
      <c r="K41" s="149"/>
      <c r="L41" s="149"/>
      <c r="M41" s="149"/>
      <c r="N41" s="149"/>
      <c r="O41" s="149"/>
      <c r="P41" s="149"/>
      <c r="Q41" s="149"/>
      <c r="R41" s="149"/>
      <c r="S41" s="150"/>
      <c r="T41" s="148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0"/>
      <c r="AF41" s="135" t="n">
        <f aca="false">SUM(J41:AD41)</f>
        <v>0</v>
      </c>
      <c r="AG41" s="0"/>
      <c r="AH41" s="106" t="n">
        <f aca="false">F41-AF41</f>
        <v>0</v>
      </c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3.8" hidden="false" customHeight="false" outlineLevel="0" collapsed="false">
      <c r="B42" s="72" t="s">
        <v>84</v>
      </c>
      <c r="C42" s="73" t="s">
        <v>84</v>
      </c>
      <c r="D42" s="144" t="n">
        <v>43893</v>
      </c>
      <c r="E42" s="144" t="n">
        <v>44211</v>
      </c>
      <c r="F42" s="75" t="n">
        <v>2267000</v>
      </c>
      <c r="G42" s="75" t="n">
        <v>0</v>
      </c>
      <c r="H42" s="73" t="n">
        <v>229</v>
      </c>
      <c r="I42" s="76" t="n">
        <v>5</v>
      </c>
      <c r="J42" s="148" t="n">
        <v>196091</v>
      </c>
      <c r="K42" s="149" t="n">
        <v>203197</v>
      </c>
      <c r="L42" s="149" t="n">
        <v>210304</v>
      </c>
      <c r="M42" s="149" t="n">
        <v>203197</v>
      </c>
      <c r="N42" s="149" t="n">
        <v>210034</v>
      </c>
      <c r="O42" s="149" t="n">
        <v>200034</v>
      </c>
      <c r="P42" s="149" t="n">
        <v>203197</v>
      </c>
      <c r="Q42" s="149" t="n">
        <v>210034</v>
      </c>
      <c r="R42" s="149" t="n">
        <v>203197</v>
      </c>
      <c r="S42" s="150" t="n">
        <v>200034</v>
      </c>
      <c r="T42" s="148" t="n">
        <v>107681</v>
      </c>
      <c r="U42" s="149"/>
      <c r="V42" s="149"/>
      <c r="W42" s="149"/>
      <c r="X42" s="149"/>
      <c r="Y42" s="149"/>
      <c r="Z42" s="149"/>
      <c r="AA42" s="149"/>
      <c r="AB42" s="149"/>
      <c r="AC42" s="149"/>
      <c r="AD42" s="149" t="n">
        <v>120000</v>
      </c>
      <c r="AE42" s="0"/>
      <c r="AF42" s="135" t="n">
        <f aca="false">SUM(J42:AD42)</f>
        <v>2267000</v>
      </c>
      <c r="AG42" s="0"/>
      <c r="AH42" s="151" t="n">
        <f aca="false">F42-AF42</f>
        <v>0</v>
      </c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151" customFormat="true" ht="13.8" hidden="false" customHeight="false" outlineLevel="0" collapsed="false">
      <c r="A43" s="152"/>
      <c r="B43" s="153"/>
      <c r="C43" s="154" t="s">
        <v>116</v>
      </c>
      <c r="D43" s="155"/>
      <c r="E43" s="155"/>
      <c r="F43" s="156"/>
      <c r="G43" s="156"/>
      <c r="H43" s="154"/>
      <c r="I43" s="157"/>
      <c r="J43" s="158" t="n">
        <f aca="false">SUM(J9:J42)</f>
        <v>2004248.56796053</v>
      </c>
      <c r="K43" s="158" t="n">
        <f aca="false">SUM(K9:K42)</f>
        <v>5189769.31267256</v>
      </c>
      <c r="L43" s="158" t="n">
        <f aca="false">SUM(L9:L42)</f>
        <v>7740075.35282618</v>
      </c>
      <c r="M43" s="158" t="n">
        <f aca="false">SUM(M9:M42)</f>
        <v>8187833.97942527</v>
      </c>
      <c r="N43" s="158" t="n">
        <f aca="false">SUM(N9:N42)</f>
        <v>8526559.00417907</v>
      </c>
      <c r="O43" s="158" t="n">
        <f aca="false">SUM(O9:O42)</f>
        <v>8531221.3342856</v>
      </c>
      <c r="P43" s="158" t="n">
        <f aca="false">SUM(P9:P42)</f>
        <v>7484550.61703303</v>
      </c>
      <c r="Q43" s="158" t="n">
        <f aca="false">SUM(Q9:Q42)</f>
        <v>6414791.80520118</v>
      </c>
      <c r="R43" s="158" t="n">
        <f aca="false">SUM(R9:R42)</f>
        <v>4391335.96398076</v>
      </c>
      <c r="S43" s="158" t="n">
        <f aca="false">SUM(S9:S42)</f>
        <v>2370097.41525345</v>
      </c>
      <c r="T43" s="158" t="n">
        <f aca="false">SUM(T9:T42)</f>
        <v>447005.154088889</v>
      </c>
      <c r="U43" s="158" t="n">
        <f aca="false">SUM(U9:U42)</f>
        <v>744578.660088889</v>
      </c>
      <c r="V43" s="158" t="n">
        <f aca="false">SUM(V9:V42)</f>
        <v>826645.259822222</v>
      </c>
      <c r="W43" s="158" t="n">
        <f aca="false">SUM(W9:W42)</f>
        <v>597933.1472</v>
      </c>
      <c r="X43" s="158" t="n">
        <f aca="false">SUM(X9:X42)</f>
        <v>475295.644133333</v>
      </c>
      <c r="Y43" s="158" t="n">
        <f aca="false">SUM(Y9:Y42)</f>
        <v>2139338.18</v>
      </c>
      <c r="Z43" s="158" t="n">
        <f aca="false">SUM(Z9:Z42)</f>
        <v>2972171.7316</v>
      </c>
      <c r="AA43" s="158" t="n">
        <f aca="false">SUM(AA9:AA42)</f>
        <v>2204095.514</v>
      </c>
      <c r="AB43" s="158" t="n">
        <f aca="false">SUM(AB9:AB42)</f>
        <v>488440.568</v>
      </c>
      <c r="AC43" s="158" t="n">
        <f aca="false">SUM(AC9:AC42)</f>
        <v>265720.444266667</v>
      </c>
      <c r="AD43" s="158" t="n">
        <f aca="false">SUM(AD9:AD42)</f>
        <v>219775.6368</v>
      </c>
      <c r="AF43" s="151" t="n">
        <f aca="false">SUM(J43:AD43)</f>
        <v>72221483.2928176</v>
      </c>
    </row>
    <row r="44" customFormat="false" ht="13.8" hidden="false" customHeight="false" outlineLevel="0" collapsed="false">
      <c r="A44" s="152"/>
      <c r="B44" s="159"/>
      <c r="C44" s="160" t="s">
        <v>86</v>
      </c>
      <c r="D44" s="161"/>
      <c r="E44" s="161"/>
      <c r="F44" s="162"/>
      <c r="G44" s="162"/>
      <c r="H44" s="160"/>
      <c r="I44" s="163"/>
      <c r="J44" s="164" t="n">
        <f aca="false">J43+K43+L43+M43+N43+O43+P43+Q43+R43+S43</f>
        <v>60840483.3528176</v>
      </c>
      <c r="K44" s="164"/>
      <c r="L44" s="164"/>
      <c r="M44" s="164"/>
      <c r="N44" s="164"/>
      <c r="O44" s="164"/>
      <c r="P44" s="164"/>
      <c r="Q44" s="164"/>
      <c r="R44" s="164"/>
      <c r="S44" s="164"/>
      <c r="T44" s="164" t="n">
        <f aca="false">T43+U43+V43+W43+X43+Y43+Z43+AA43+AB43+AC43+AD43</f>
        <v>11380999.94</v>
      </c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F44" s="0"/>
    </row>
    <row r="45" customFormat="false" ht="18.6" hidden="false" customHeight="true" outlineLevel="0" collapsed="false">
      <c r="J45" s="165" t="n">
        <f aca="false">J44+T44</f>
        <v>72221483.2928176</v>
      </c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F45" s="106" t="n">
        <f aca="false">SUM(AF10:AF42)</f>
        <v>72221483.2928176</v>
      </c>
    </row>
    <row r="46" customFormat="false" ht="13.2" hidden="false" customHeight="false" outlineLevel="0" collapsed="false">
      <c r="N46" s="0"/>
      <c r="U46" s="0"/>
      <c r="Y46" s="0"/>
    </row>
    <row r="47" customFormat="false" ht="13.2" hidden="false" customHeight="false" outlineLevel="0" collapsed="false">
      <c r="N47" s="106" t="n">
        <v>60840483</v>
      </c>
      <c r="U47" s="0"/>
      <c r="Y47" s="106" t="n">
        <v>11381000</v>
      </c>
    </row>
    <row r="48" customFormat="false" ht="13.2" hidden="false" customHeight="false" outlineLevel="0" collapsed="false">
      <c r="N48" s="0"/>
      <c r="U48" s="166"/>
      <c r="Y48" s="0"/>
    </row>
    <row r="49" customFormat="false" ht="13.2" hidden="false" customHeight="false" outlineLevel="0" collapsed="false">
      <c r="N49" s="106" t="n">
        <f aca="false">J44-M47:N47</f>
        <v>0.352817632257938</v>
      </c>
      <c r="Y49" s="106" t="n">
        <f aca="false">T44-Y47</f>
        <v>-0.0600000005215406</v>
      </c>
    </row>
  </sheetData>
  <mergeCells count="15">
    <mergeCell ref="J6:S6"/>
    <mergeCell ref="T6:AD6"/>
    <mergeCell ref="B7:B8"/>
    <mergeCell ref="C7:C8"/>
    <mergeCell ref="D7:D8"/>
    <mergeCell ref="E7:E8"/>
    <mergeCell ref="F7:F8"/>
    <mergeCell ref="G7:G8"/>
    <mergeCell ref="H7:H8"/>
    <mergeCell ref="I7:I8"/>
    <mergeCell ref="J7:S7"/>
    <mergeCell ref="T7:AD7"/>
    <mergeCell ref="J44:S44"/>
    <mergeCell ref="T44:AD44"/>
    <mergeCell ref="J45:AD45"/>
  </mergeCells>
  <printOptions headings="false" gridLines="false" gridLinesSet="true" horizontalCentered="false" verticalCentered="false"/>
  <pageMargins left="0.590277777777778" right="0.39375" top="0.590277777777778" bottom="0.590277777777778" header="0.511805555555555" footer="0.196527777777778"/>
  <pageSetup paperSize="9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&amp;L&amp;9Zpracováno programem BUILDpower,  © RTS, a.s.&amp;R&amp;9&amp;P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B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RowHeight="13.2"/>
  <cols>
    <col collapsed="false" hidden="false" max="1" min="1" style="0" width="8.55612244897959"/>
    <col collapsed="false" hidden="false" max="2" min="2" style="0" width="9"/>
    <col collapsed="false" hidden="false" max="3" min="3" style="0" width="11.9948979591837"/>
    <col collapsed="false" hidden="false" max="4" min="4" style="0" width="12.5561224489796"/>
    <col collapsed="false" hidden="false" max="5" min="5" style="0" width="10"/>
    <col collapsed="false" hidden="false" max="6" min="6" style="0" width="8.33163265306122"/>
    <col collapsed="false" hidden="false" max="7" min="7" style="0" width="11.1071428571429"/>
    <col collapsed="false" hidden="false" max="8" min="8" style="0" width="10.5561224489796"/>
    <col collapsed="false" hidden="false" max="1025" min="9" style="0" width="8.33163265306122"/>
  </cols>
  <sheetData>
    <row r="2" s="3" customFormat="true" ht="13.2" hidden="false" customHeight="false" outlineLevel="0" collapsed="false">
      <c r="A2" s="3" t="s">
        <v>117</v>
      </c>
      <c r="B2" s="3" t="n">
        <f aca="false">SUM('Finance-měsíční'!J9)</f>
        <v>0</v>
      </c>
      <c r="C2" s="3" t="n">
        <f aca="false">B2+C1</f>
        <v>0</v>
      </c>
    </row>
    <row r="3" customFormat="false" ht="13.2" hidden="false" customHeight="false" outlineLevel="0" collapsed="false">
      <c r="A3" s="3" t="s">
        <v>118</v>
      </c>
      <c r="B3" s="3" t="n">
        <f aca="false">SUM('Finance-měsíční'!K9)</f>
        <v>0</v>
      </c>
      <c r="C3" s="3" t="n">
        <f aca="false">B3+C2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customFormat="false" ht="13.2" hidden="false" customHeight="false" outlineLevel="0" collapsed="false">
      <c r="A4" s="0" t="s">
        <v>119</v>
      </c>
      <c r="B4" s="3" t="n">
        <f aca="false">SUM('Finance-měsíční'!L9)</f>
        <v>0</v>
      </c>
      <c r="C4" s="3" t="n">
        <f aca="false">B4+C3</f>
        <v>0</v>
      </c>
    </row>
    <row r="5" customFormat="false" ht="13.2" hidden="false" customHeight="false" outlineLevel="0" collapsed="false">
      <c r="A5" s="0" t="s">
        <v>120</v>
      </c>
      <c r="B5" s="3" t="n">
        <f aca="false">SUM('Finance-měsíční'!M9)</f>
        <v>0</v>
      </c>
      <c r="C5" s="3" t="n">
        <f aca="false">B5+C4</f>
        <v>0</v>
      </c>
    </row>
    <row r="6" customFormat="false" ht="13.2" hidden="false" customHeight="false" outlineLevel="0" collapsed="false">
      <c r="A6" s="0" t="s">
        <v>121</v>
      </c>
      <c r="B6" s="3" t="n">
        <f aca="false">SUM('Finance-měsíční'!N9)</f>
        <v>0</v>
      </c>
      <c r="C6" s="3" t="n">
        <f aca="false">B6+C5</f>
        <v>0</v>
      </c>
    </row>
    <row r="7" customFormat="false" ht="13.2" hidden="false" customHeight="false" outlineLevel="0" collapsed="false">
      <c r="A7" s="0" t="s">
        <v>122</v>
      </c>
      <c r="B7" s="3" t="n">
        <f aca="false">SUM('Finance-měsíční'!O9)</f>
        <v>0</v>
      </c>
      <c r="C7" s="3" t="n">
        <f aca="false">B7+C6</f>
        <v>0</v>
      </c>
    </row>
    <row r="8" customFormat="false" ht="13.2" hidden="false" customHeight="false" outlineLevel="0" collapsed="false">
      <c r="A8" s="0" t="s">
        <v>123</v>
      </c>
      <c r="B8" s="3" t="n">
        <f aca="false">SUM('Finance-měsíční'!P9)</f>
        <v>0</v>
      </c>
      <c r="C8" s="3" t="n">
        <f aca="false">B8+C7</f>
        <v>0</v>
      </c>
    </row>
    <row r="9" customFormat="false" ht="13.2" hidden="false" customHeight="false" outlineLevel="0" collapsed="false">
      <c r="A9" s="0" t="s">
        <v>124</v>
      </c>
      <c r="B9" s="3" t="n">
        <f aca="false">SUM('Finance-měsíční'!Q9)</f>
        <v>0</v>
      </c>
      <c r="C9" s="3" t="n">
        <f aca="false">B9+C8</f>
        <v>0</v>
      </c>
    </row>
    <row r="10" customFormat="false" ht="13.2" hidden="false" customHeight="false" outlineLevel="0" collapsed="false">
      <c r="A10" s="0" t="s">
        <v>125</v>
      </c>
      <c r="B10" s="3" t="n">
        <f aca="false">SUM('Finance-měsíční'!R9)</f>
        <v>0</v>
      </c>
      <c r="C10" s="3" t="n">
        <f aca="false">B10+C9</f>
        <v>0</v>
      </c>
    </row>
    <row r="11" customFormat="false" ht="13.2" hidden="false" customHeight="false" outlineLevel="0" collapsed="false">
      <c r="A11" s="0" t="s">
        <v>126</v>
      </c>
      <c r="B11" s="3" t="n">
        <f aca="false">SUM('Finance-měsíční'!S9)</f>
        <v>0</v>
      </c>
      <c r="C11" s="3" t="n">
        <f aca="false">B11+C10</f>
        <v>0</v>
      </c>
    </row>
    <row r="12" customFormat="false" ht="13.2" hidden="false" customHeight="false" outlineLevel="0" collapsed="false">
      <c r="A12" s="0" t="s">
        <v>127</v>
      </c>
      <c r="B12" s="3" t="n">
        <f aca="false">SUM('Finance-měsíční'!T9)</f>
        <v>0</v>
      </c>
      <c r="C12" s="3" t="n">
        <f aca="false">B12+C11</f>
        <v>0</v>
      </c>
    </row>
    <row r="13" customFormat="false" ht="13.2" hidden="false" customHeight="false" outlineLevel="0" collapsed="false">
      <c r="A13" s="0" t="s">
        <v>128</v>
      </c>
      <c r="B13" s="3" t="n">
        <f aca="false">SUM('Finance-měsíční'!U9)</f>
        <v>0</v>
      </c>
      <c r="C13" s="3" t="n">
        <f aca="false">B13+C12</f>
        <v>0</v>
      </c>
    </row>
    <row r="14" customFormat="false" ht="13.2" hidden="false" customHeight="false" outlineLevel="0" collapsed="false">
      <c r="A14" s="0" t="s">
        <v>129</v>
      </c>
      <c r="B14" s="3" t="n">
        <f aca="false">SUM('Finance-měsíční'!V9)</f>
        <v>0</v>
      </c>
      <c r="C14" s="3" t="n">
        <f aca="false">B14+C13</f>
        <v>0</v>
      </c>
    </row>
    <row r="15" customFormat="false" ht="13.2" hidden="false" customHeight="false" outlineLevel="0" collapsed="false">
      <c r="A15" s="0" t="s">
        <v>130</v>
      </c>
      <c r="B15" s="3" t="n">
        <f aca="false">SUM('Finance-měsíční'!W9)</f>
        <v>0</v>
      </c>
      <c r="C15" s="3" t="n">
        <f aca="false">B15+C14</f>
        <v>0</v>
      </c>
    </row>
    <row r="16" customFormat="false" ht="13.2" hidden="false" customHeight="false" outlineLevel="0" collapsed="false">
      <c r="A16" s="0" t="s">
        <v>131</v>
      </c>
      <c r="B16" s="3" t="n">
        <f aca="false">SUM('Finance-měsíční'!X9)</f>
        <v>0</v>
      </c>
      <c r="C16" s="3" t="n">
        <f aca="false">B16+C15</f>
        <v>0</v>
      </c>
    </row>
    <row r="17" customFormat="false" ht="13.2" hidden="false" customHeight="false" outlineLevel="0" collapsed="false">
      <c r="A17" s="0" t="s">
        <v>132</v>
      </c>
      <c r="B17" s="3" t="n">
        <f aca="false">SUM('Finance-měsíční'!Y9)</f>
        <v>0</v>
      </c>
      <c r="C17" s="3" t="n">
        <f aca="false">B17+C16</f>
        <v>0</v>
      </c>
    </row>
    <row r="18" customFormat="false" ht="13.2" hidden="false" customHeight="false" outlineLevel="0" collapsed="false">
      <c r="A18" s="0" t="s">
        <v>133</v>
      </c>
      <c r="B18" s="3" t="n">
        <f aca="false">SUM('Finance-měsíční'!Z9)</f>
        <v>0</v>
      </c>
      <c r="C18" s="3" t="n">
        <f aca="false">B18+C17</f>
        <v>0</v>
      </c>
    </row>
    <row r="19" customFormat="false" ht="13.2" hidden="false" customHeight="false" outlineLevel="0" collapsed="false">
      <c r="A19" s="0" t="s">
        <v>134</v>
      </c>
      <c r="B19" s="3" t="n">
        <f aca="false">SUM('Finance-měsíční'!AA9)</f>
        <v>0</v>
      </c>
      <c r="C19" s="3" t="n">
        <f aca="false">B19+C18</f>
        <v>0</v>
      </c>
    </row>
    <row r="20" customFormat="false" ht="13.2" hidden="false" customHeight="false" outlineLevel="0" collapsed="false">
      <c r="A20" s="0" t="s">
        <v>135</v>
      </c>
      <c r="B20" s="3" t="n">
        <f aca="false">SUM('Finance-měsíční'!AB9)</f>
        <v>0</v>
      </c>
      <c r="C20" s="3" t="n">
        <f aca="false">B20+C19</f>
        <v>0</v>
      </c>
    </row>
    <row r="21" customFormat="false" ht="13.2" hidden="false" customHeight="false" outlineLevel="0" collapsed="false">
      <c r="A21" s="0" t="s">
        <v>136</v>
      </c>
      <c r="B21" s="3" t="n">
        <f aca="false">SUM('Finance-měsíční'!AC9)</f>
        <v>0</v>
      </c>
      <c r="C21" s="3" t="n">
        <f aca="false">B21+C20</f>
        <v>0</v>
      </c>
    </row>
    <row r="22" customFormat="false" ht="13.2" hidden="false" customHeight="false" outlineLevel="0" collapsed="false">
      <c r="A22" s="0" t="s">
        <v>137</v>
      </c>
      <c r="B22" s="3" t="n">
        <f aca="false">SUM('Finance-měsíční'!AD9)</f>
        <v>0</v>
      </c>
      <c r="C22" s="3" t="n">
        <f aca="false">B22+C21</f>
        <v>0</v>
      </c>
    </row>
  </sheetData>
  <printOptions headings="false" gridLines="false" gridLinesSet="true" horizontalCentered="false" verticalCentered="false"/>
  <pageMargins left="0.590277777777778" right="0.39375" top="0.590277777777778" bottom="0.590277777777778" header="0.511805555555555" footer="0.196527777777778"/>
  <pageSetup paperSize="9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&amp;L&amp;9Zpracováno programem BUILDpower,  © RTS, a.s.&amp;R&amp;9&amp;P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2009-09-14T15:05:34Z</dcterms:created>
  <dc:creator>Priprava8</dc:creator>
  <dc:language>cs-CZ</dc:language>
  <cp:lastModifiedBy>Priprava4</cp:lastModifiedBy>
  <dcterms:modified xsi:type="dcterms:W3CDTF">2019-12-09T09:46:36Z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